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85" windowHeight="10635"/>
  </bookViews>
  <sheets>
    <sheet name="1" sheetId="1" r:id="rId1"/>
    <sheet name="Sheet1" sheetId="2" r:id="rId2"/>
  </sheets>
  <definedNames>
    <definedName name="_xlnm.Print_Titles" localSheetId="0">'1'!$2:$4</definedName>
  </definedNames>
  <calcPr calcId="144525"/>
</workbook>
</file>

<file path=xl/sharedStrings.xml><?xml version="1.0" encoding="utf-8"?>
<sst xmlns="http://schemas.openxmlformats.org/spreadsheetml/2006/main" count="278" uniqueCount="217">
  <si>
    <t>附件</t>
  </si>
  <si>
    <t>2024年省级组织实施水利项目涉农资金
安排建议表</t>
  </si>
  <si>
    <t>单位：万元</t>
  </si>
  <si>
    <r>
      <rPr>
        <b/>
        <sz val="12"/>
        <color theme="1"/>
        <rFont val="宋体"/>
        <charset val="134"/>
      </rPr>
      <t>序号</t>
    </r>
  </si>
  <si>
    <r>
      <rPr>
        <b/>
        <sz val="12"/>
        <color theme="1"/>
        <rFont val="宋体"/>
        <charset val="134"/>
      </rPr>
      <t>项目名称</t>
    </r>
  </si>
  <si>
    <t>2024年计划安排金额</t>
  </si>
  <si>
    <r>
      <rPr>
        <b/>
        <sz val="12"/>
        <color theme="1"/>
        <rFont val="宋体"/>
        <charset val="134"/>
      </rPr>
      <t>合计</t>
    </r>
  </si>
  <si>
    <r>
      <rPr>
        <b/>
        <sz val="12"/>
        <color theme="1"/>
        <rFont val="宋体"/>
        <charset val="134"/>
      </rPr>
      <t>一</t>
    </r>
  </si>
  <si>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方正书宋_GBK"/>
        <charset val="0"/>
      </rPr>
      <t>环北部湾广东水资源配置工程</t>
    </r>
  </si>
  <si>
    <t>1</t>
  </si>
  <si>
    <t>环北部湾广东水资源配置工程</t>
  </si>
  <si>
    <t>二</t>
  </si>
  <si>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宋体"/>
        <charset val="0"/>
      </rPr>
      <t>重大水利工程设施</t>
    </r>
  </si>
  <si>
    <r>
      <rPr>
        <sz val="12"/>
        <color theme="1"/>
        <rFont val="宋体"/>
        <charset val="134"/>
      </rPr>
      <t>韩江榕江练江水系连通后续优化工程</t>
    </r>
  </si>
  <si>
    <t>2</t>
  </si>
  <si>
    <t>广东智慧水利工程（一期）项目</t>
  </si>
  <si>
    <t>3</t>
  </si>
  <si>
    <t>广东省水文能力提升工程（一期）</t>
  </si>
  <si>
    <t>4</t>
  </si>
  <si>
    <t>广西大藤峡水利枢纽工程广东省新增公益性投资</t>
  </si>
  <si>
    <t>5</t>
  </si>
  <si>
    <t>山洪灾害防治项目</t>
  </si>
  <si>
    <t>6</t>
  </si>
  <si>
    <t>雷州半岛百库千塘万池输水储水网络建设</t>
  </si>
  <si>
    <r>
      <rPr>
        <sz val="12"/>
        <color theme="1"/>
        <rFont val="宋体"/>
        <charset val="134"/>
      </rPr>
      <t>（</t>
    </r>
    <r>
      <rPr>
        <sz val="12"/>
        <color theme="1"/>
        <rFont val="Times New Roman"/>
        <charset val="134"/>
      </rPr>
      <t>1</t>
    </r>
    <r>
      <rPr>
        <sz val="12"/>
        <color theme="1"/>
        <rFont val="宋体"/>
        <charset val="134"/>
      </rPr>
      <t>）</t>
    </r>
  </si>
  <si>
    <t>雷州市沈塘镇试点建设</t>
  </si>
  <si>
    <r>
      <rPr>
        <sz val="12"/>
        <color theme="1"/>
        <rFont val="宋体"/>
        <charset val="134"/>
      </rPr>
      <t>（</t>
    </r>
    <r>
      <rPr>
        <sz val="12"/>
        <color theme="1"/>
        <rFont val="Times New Roman"/>
        <charset val="134"/>
      </rPr>
      <t>2</t>
    </r>
    <r>
      <rPr>
        <sz val="12"/>
        <color theme="1"/>
        <rFont val="宋体"/>
        <charset val="134"/>
      </rPr>
      <t>）</t>
    </r>
  </si>
  <si>
    <t>徐闻县城北乡试点建设</t>
  </si>
  <si>
    <r>
      <rPr>
        <sz val="12"/>
        <color theme="1"/>
        <rFont val="宋体"/>
        <charset val="134"/>
      </rPr>
      <t>（</t>
    </r>
    <r>
      <rPr>
        <sz val="12"/>
        <color theme="1"/>
        <rFont val="Times New Roman"/>
        <charset val="134"/>
      </rPr>
      <t>3</t>
    </r>
    <r>
      <rPr>
        <sz val="12"/>
        <color theme="1"/>
        <rFont val="宋体"/>
        <charset val="134"/>
      </rPr>
      <t>）</t>
    </r>
  </si>
  <si>
    <t>遂溪县岭北镇试点建设</t>
  </si>
  <si>
    <r>
      <rPr>
        <sz val="12"/>
        <color theme="1"/>
        <rFont val="宋体"/>
        <charset val="134"/>
      </rPr>
      <t>（</t>
    </r>
    <r>
      <rPr>
        <sz val="12"/>
        <color theme="1"/>
        <rFont val="Times New Roman"/>
        <charset val="134"/>
      </rPr>
      <t>4</t>
    </r>
    <r>
      <rPr>
        <sz val="12"/>
        <color theme="1"/>
        <rFont val="宋体"/>
        <charset val="134"/>
      </rPr>
      <t>）</t>
    </r>
  </si>
  <si>
    <t>廉江市安铺镇试点建设</t>
  </si>
  <si>
    <t>三</t>
  </si>
  <si>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宋体"/>
        <charset val="0"/>
      </rPr>
      <t>全面推行河长制湖长制</t>
    </r>
  </si>
  <si>
    <t>（一）</t>
  </si>
  <si>
    <t>河长制湖长制基础性工作</t>
  </si>
  <si>
    <r>
      <rPr>
        <sz val="12"/>
        <color theme="1"/>
        <rFont val="Times New Roman"/>
        <charset val="0"/>
      </rPr>
      <t>“</t>
    </r>
    <r>
      <rPr>
        <sz val="12"/>
        <color theme="1"/>
        <rFont val="宋体"/>
        <charset val="0"/>
      </rPr>
      <t>广东智慧河长</t>
    </r>
    <r>
      <rPr>
        <sz val="12"/>
        <color theme="1"/>
        <rFont val="Times New Roman"/>
        <charset val="0"/>
      </rPr>
      <t>”</t>
    </r>
    <r>
      <rPr>
        <sz val="12"/>
        <color theme="1"/>
        <rFont val="宋体"/>
        <charset val="0"/>
      </rPr>
      <t>平台运营服务（</t>
    </r>
    <r>
      <rPr>
        <sz val="12"/>
        <color theme="1"/>
        <rFont val="Times New Roman"/>
        <charset val="0"/>
      </rPr>
      <t>2023-2025</t>
    </r>
    <r>
      <rPr>
        <sz val="12"/>
        <color theme="1"/>
        <rFont val="宋体"/>
        <charset val="0"/>
      </rPr>
      <t>年）项目</t>
    </r>
  </si>
  <si>
    <r>
      <rPr>
        <sz val="12"/>
        <color theme="1"/>
        <rFont val="宋体"/>
        <charset val="134"/>
      </rPr>
      <t>广东省河湖健康监测评价与管理保护综合项目（</t>
    </r>
    <r>
      <rPr>
        <sz val="12"/>
        <color theme="1"/>
        <rFont val="Times New Roman"/>
        <charset val="134"/>
      </rPr>
      <t xml:space="preserve">2023—2025 </t>
    </r>
    <r>
      <rPr>
        <sz val="12"/>
        <color theme="1"/>
        <rFont val="宋体"/>
        <charset val="134"/>
      </rPr>
      <t>年）</t>
    </r>
  </si>
  <si>
    <t>广东碧带建设专项规划编制</t>
  </si>
  <si>
    <t>广东水经济发展白皮书编制</t>
  </si>
  <si>
    <t>珠江三角洲网河区河道冲淤现状调查及清淤疏浚必要性分析论证</t>
  </si>
  <si>
    <t>广东省主要河道采砂船舶停泊区设置规划编制</t>
  </si>
  <si>
    <t>（二）</t>
  </si>
  <si>
    <t>省级河湖长巡河资金</t>
  </si>
  <si>
    <t>四</t>
  </si>
  <si>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宋体"/>
        <charset val="0"/>
      </rPr>
      <t>水资源节约与保护</t>
    </r>
  </si>
  <si>
    <t>取用水监管能力建设项目</t>
  </si>
  <si>
    <r>
      <rPr>
        <sz val="12"/>
        <color theme="1"/>
        <rFont val="宋体"/>
        <charset val="134"/>
      </rPr>
      <t>广东省生态补水工程取用水管理路径研究</t>
    </r>
  </si>
  <si>
    <r>
      <rPr>
        <sz val="12"/>
        <color theme="1"/>
        <rFont val="宋体"/>
        <charset val="134"/>
      </rPr>
      <t>广东省流域用水总量、区域用水总量、取水许可三权系统分析与优化对策研究</t>
    </r>
  </si>
  <si>
    <r>
      <rPr>
        <sz val="12"/>
        <color theme="1"/>
        <rFont val="宋体"/>
        <charset val="134"/>
      </rPr>
      <t>中国式现代化的广东水资源管理框架与路径研究</t>
    </r>
  </si>
  <si>
    <t>河湖生态环境复苏评估与研究</t>
  </si>
  <si>
    <r>
      <rPr>
        <sz val="12"/>
        <color theme="1"/>
        <rFont val="宋体"/>
        <charset val="134"/>
      </rPr>
      <t>广东省疏干排水典型调查及管理制度建设研究</t>
    </r>
  </si>
  <si>
    <r>
      <rPr>
        <sz val="12"/>
        <color theme="1"/>
        <rFont val="宋体"/>
        <charset val="134"/>
      </rPr>
      <t>变化环境下水源地水生态环境动态监测与风险预警</t>
    </r>
    <r>
      <rPr>
        <sz val="12"/>
        <color theme="1"/>
        <rFont val="Times New Roman"/>
        <charset val="134"/>
      </rPr>
      <t>——</t>
    </r>
    <r>
      <rPr>
        <sz val="12"/>
        <color theme="1"/>
        <rFont val="方正书宋_GBK"/>
        <charset val="134"/>
      </rPr>
      <t>以新丰江水库为例</t>
    </r>
  </si>
  <si>
    <r>
      <rPr>
        <sz val="12"/>
        <color theme="1"/>
        <rFont val="宋体"/>
        <charset val="134"/>
      </rPr>
      <t>西江流域重点断面污染物溯源及低氧对策研究</t>
    </r>
  </si>
  <si>
    <r>
      <rPr>
        <sz val="12"/>
        <color theme="1"/>
        <rFont val="宋体"/>
        <charset val="134"/>
      </rPr>
      <t>南雄市浈江流域重要支流河湖健康评估</t>
    </r>
  </si>
  <si>
    <t>（三）</t>
  </si>
  <si>
    <t>水源地保护建设项目</t>
  </si>
  <si>
    <r>
      <rPr>
        <sz val="12"/>
        <color theme="1"/>
        <rFont val="宋体"/>
        <charset val="134"/>
      </rPr>
      <t>大水桥水库水资源保护及对策研究</t>
    </r>
  </si>
  <si>
    <r>
      <rPr>
        <sz val="12"/>
        <color theme="1"/>
        <rFont val="宋体"/>
        <charset val="134"/>
      </rPr>
      <t>广东省水库拟柱孢藻与柱孢藻毒素时空分布调查</t>
    </r>
  </si>
  <si>
    <r>
      <rPr>
        <sz val="12"/>
        <color theme="1"/>
        <rFont val="宋体"/>
        <charset val="134"/>
      </rPr>
      <t>蕉岭县黄竹坪水库龙潭水库水生态保护与修复</t>
    </r>
  </si>
  <si>
    <t>（四）</t>
  </si>
  <si>
    <t>省级节水教育社会实践基地建设及宣传教育</t>
  </si>
  <si>
    <r>
      <rPr>
        <sz val="12"/>
        <color theme="1"/>
        <rFont val="宋体"/>
        <charset val="134"/>
      </rPr>
      <t>广东省节水体验实验室</t>
    </r>
    <r>
      <rPr>
        <sz val="12"/>
        <color theme="1"/>
        <rFont val="Times New Roman"/>
        <charset val="134"/>
      </rPr>
      <t>2024</t>
    </r>
    <r>
      <rPr>
        <sz val="12"/>
        <color theme="1"/>
        <rFont val="宋体"/>
        <charset val="134"/>
      </rPr>
      <t>年节水宣传系列活动</t>
    </r>
  </si>
  <si>
    <r>
      <rPr>
        <sz val="12"/>
        <color theme="1"/>
        <rFont val="宋体"/>
        <charset val="134"/>
      </rPr>
      <t>广东省西江流域管理局节水教育示范基地建设</t>
    </r>
  </si>
  <si>
    <r>
      <rPr>
        <sz val="12"/>
        <color theme="1"/>
        <rFont val="宋体"/>
        <charset val="134"/>
      </rPr>
      <t>粤西节水教育社会实践基地建设</t>
    </r>
  </si>
  <si>
    <r>
      <rPr>
        <sz val="12"/>
        <color theme="1"/>
        <rFont val="宋体"/>
        <charset val="134"/>
      </rPr>
      <t>河源市万绿智慧农场节水教育社会实践基地</t>
    </r>
  </si>
  <si>
    <r>
      <rPr>
        <sz val="12"/>
        <color theme="1"/>
        <rFont val="宋体"/>
        <charset val="134"/>
      </rPr>
      <t>汕尾市水务局节水教育社会实践基地创建项目</t>
    </r>
  </si>
  <si>
    <t>（五）</t>
  </si>
  <si>
    <t>非常规水利用研究及节水成效评估</t>
  </si>
  <si>
    <r>
      <rPr>
        <sz val="12"/>
        <color theme="1"/>
        <rFont val="宋体"/>
        <charset val="134"/>
      </rPr>
      <t>广东省非常规水源利用模式与布局研究</t>
    </r>
  </si>
  <si>
    <r>
      <rPr>
        <sz val="12"/>
        <color theme="1"/>
        <rFont val="宋体"/>
        <charset val="134"/>
      </rPr>
      <t>广州市高耗水行业再生水开发利用潜力与综合效益评估</t>
    </r>
  </si>
  <si>
    <r>
      <rPr>
        <sz val="12"/>
        <color theme="1"/>
        <rFont val="宋体"/>
        <charset val="134"/>
      </rPr>
      <t>佛山市非常规水源利用潜力与实施途径探析项目</t>
    </r>
  </si>
  <si>
    <r>
      <rPr>
        <sz val="12"/>
        <color theme="1"/>
        <rFont val="宋体"/>
        <charset val="134"/>
      </rPr>
      <t>广东省节水型社会建设</t>
    </r>
    <r>
      <rPr>
        <sz val="12"/>
        <color theme="1"/>
        <rFont val="Times New Roman"/>
        <charset val="134"/>
      </rPr>
      <t>“</t>
    </r>
    <r>
      <rPr>
        <sz val="12"/>
        <color theme="1"/>
        <rFont val="宋体"/>
        <charset val="134"/>
      </rPr>
      <t>十四五</t>
    </r>
    <r>
      <rPr>
        <sz val="12"/>
        <color theme="1"/>
        <rFont val="Times New Roman"/>
        <charset val="134"/>
      </rPr>
      <t>”</t>
    </r>
    <r>
      <rPr>
        <sz val="12"/>
        <color theme="1"/>
        <rFont val="宋体"/>
        <charset val="134"/>
      </rPr>
      <t>规划中期评估</t>
    </r>
  </si>
  <si>
    <r>
      <rPr>
        <sz val="12"/>
        <color theme="1"/>
        <rFont val="宋体"/>
        <charset val="134"/>
      </rPr>
      <t>珠江三角洲水资源配置工程受水区节水成效评估</t>
    </r>
  </si>
  <si>
    <t>五</t>
  </si>
  <si>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宋体"/>
        <charset val="0"/>
      </rPr>
      <t>水土保持</t>
    </r>
  </si>
  <si>
    <r>
      <rPr>
        <sz val="12"/>
        <color theme="1"/>
        <rFont val="宋体"/>
        <charset val="134"/>
      </rPr>
      <t>始兴县都安水生态清洁小流域工程</t>
    </r>
  </si>
  <si>
    <r>
      <rPr>
        <sz val="12"/>
        <color theme="1"/>
        <rFont val="宋体"/>
        <charset val="134"/>
      </rPr>
      <t>乐昌市九峰水生态清洁小流域工程</t>
    </r>
  </si>
  <si>
    <r>
      <rPr>
        <sz val="12"/>
        <color theme="1"/>
        <rFont val="宋体"/>
        <charset val="134"/>
      </rPr>
      <t>蕉岭县乐干河生态清洁小流域治理工程</t>
    </r>
  </si>
  <si>
    <r>
      <rPr>
        <sz val="12"/>
        <color theme="1"/>
        <rFont val="宋体"/>
        <charset val="134"/>
      </rPr>
      <t>平远县泗水镇泗水河生态清洁小流域综合治理工程</t>
    </r>
  </si>
  <si>
    <r>
      <rPr>
        <sz val="12"/>
        <color theme="1"/>
        <rFont val="宋体"/>
        <charset val="134"/>
      </rPr>
      <t>高州水库水土保持防治工程</t>
    </r>
  </si>
  <si>
    <r>
      <rPr>
        <sz val="12"/>
        <color theme="1"/>
        <rFont val="宋体"/>
        <charset val="134"/>
      </rPr>
      <t>怀集县冷坑水生态清洁小流域建设工程</t>
    </r>
  </si>
  <si>
    <t>7</t>
  </si>
  <si>
    <r>
      <rPr>
        <sz val="12"/>
        <color theme="1"/>
        <rFont val="宋体"/>
        <charset val="134"/>
      </rPr>
      <t>德庆县播植镇吉堆生态清洁小流域治理工程</t>
    </r>
  </si>
  <si>
    <t>8</t>
  </si>
  <si>
    <r>
      <rPr>
        <sz val="12"/>
        <color theme="1"/>
        <rFont val="宋体"/>
        <charset val="134"/>
      </rPr>
      <t>佛冈县石角镇放牛洞水生态清洁小流域综合整治工程</t>
    </r>
  </si>
  <si>
    <t>9</t>
  </si>
  <si>
    <r>
      <rPr>
        <sz val="12"/>
        <color theme="1"/>
        <rFont val="宋体"/>
        <charset val="134"/>
      </rPr>
      <t>英德市九龙镇长洞坑生态清洁小流域治理工程</t>
    </r>
  </si>
  <si>
    <t>10</t>
  </si>
  <si>
    <r>
      <rPr>
        <sz val="12"/>
        <color theme="1"/>
        <rFont val="宋体"/>
        <charset val="134"/>
      </rPr>
      <t>云安区高村镇深步河小流域综合治理工程</t>
    </r>
  </si>
  <si>
    <t>六</t>
  </si>
  <si>
    <r>
      <rPr>
        <b/>
        <sz val="12"/>
        <color theme="1"/>
        <rFont val="宋体"/>
        <charset val="0"/>
      </rPr>
      <t>乡村振兴战略专项资金</t>
    </r>
    <r>
      <rPr>
        <b/>
        <sz val="12"/>
        <color theme="1"/>
        <rFont val="Times New Roman"/>
        <charset val="0"/>
      </rPr>
      <t>-</t>
    </r>
    <r>
      <rPr>
        <b/>
        <sz val="12"/>
        <color theme="1"/>
        <rFont val="宋体"/>
        <charset val="0"/>
      </rPr>
      <t>农业农村水利基础设施建设</t>
    </r>
    <r>
      <rPr>
        <b/>
        <sz val="12"/>
        <color theme="1"/>
        <rFont val="Times New Roman"/>
        <charset val="0"/>
      </rPr>
      <t>-</t>
    </r>
    <r>
      <rPr>
        <b/>
        <sz val="12"/>
        <color theme="1"/>
        <rFont val="宋体"/>
        <charset val="0"/>
      </rPr>
      <t>行业能力建设</t>
    </r>
  </si>
  <si>
    <r>
      <rPr>
        <sz val="12"/>
        <color theme="1"/>
        <rFont val="宋体"/>
        <charset val="134"/>
      </rPr>
      <t>省水旱灾害视频监控系统</t>
    </r>
  </si>
  <si>
    <r>
      <rPr>
        <sz val="12"/>
        <color theme="1"/>
        <rFont val="宋体"/>
        <charset val="134"/>
      </rPr>
      <t>水旱灾害风险普查</t>
    </r>
  </si>
  <si>
    <r>
      <rPr>
        <sz val="12"/>
        <color theme="1"/>
        <rFont val="宋体"/>
        <charset val="134"/>
      </rPr>
      <t>山洪灾害防治项目非工程措施维修养护建设</t>
    </r>
  </si>
  <si>
    <r>
      <rPr>
        <sz val="12"/>
        <color theme="1"/>
        <rFont val="宋体"/>
        <charset val="134"/>
      </rPr>
      <t>乐昌峡枢纽工程库区防汛仓库建设</t>
    </r>
  </si>
  <si>
    <t>省水文局水资源管理系统基础设施运维</t>
  </si>
  <si>
    <r>
      <rPr>
        <sz val="12"/>
        <color theme="1"/>
        <rFont val="宋体"/>
        <charset val="134"/>
      </rPr>
      <t>省水利厅网络安全等级保护改造延续租赁</t>
    </r>
    <r>
      <rPr>
        <sz val="12"/>
        <color theme="1"/>
        <rFont val="Times New Roman"/>
        <charset val="134"/>
      </rPr>
      <t>(2024-2025</t>
    </r>
    <r>
      <rPr>
        <sz val="12"/>
        <color theme="1"/>
        <rFont val="宋体"/>
        <charset val="134"/>
      </rPr>
      <t>年</t>
    </r>
    <r>
      <rPr>
        <sz val="12"/>
        <color theme="1"/>
        <rFont val="Times New Roman"/>
        <charset val="134"/>
      </rPr>
      <t>)</t>
    </r>
  </si>
  <si>
    <r>
      <rPr>
        <sz val="12"/>
        <rFont val="宋体"/>
        <charset val="134"/>
      </rPr>
      <t>粤西水资源管理局综合业务管理系统升级及运营（</t>
    </r>
    <r>
      <rPr>
        <sz val="12"/>
        <rFont val="Times New Roman"/>
        <charset val="134"/>
      </rPr>
      <t>2024</t>
    </r>
    <r>
      <rPr>
        <sz val="12"/>
        <rFont val="宋体"/>
        <charset val="134"/>
      </rPr>
      <t>年）项目</t>
    </r>
  </si>
  <si>
    <r>
      <rPr>
        <sz val="12"/>
        <color theme="1"/>
        <rFont val="宋体"/>
        <charset val="134"/>
      </rPr>
      <t>广东省水政联合执法广州基地建设项目前期工作</t>
    </r>
  </si>
  <si>
    <r>
      <rPr>
        <sz val="12"/>
        <color theme="1"/>
        <rFont val="宋体"/>
        <charset val="134"/>
      </rPr>
      <t>省级水利基础性工作经费</t>
    </r>
  </si>
  <si>
    <t>广东省主要河道设计洪潮水面线拟订</t>
  </si>
  <si>
    <r>
      <rPr>
        <sz val="12"/>
        <color theme="1"/>
        <rFont val="宋体"/>
        <charset val="134"/>
      </rPr>
      <t>茅洲河广佛跨界河流及东江三角洲网河区水体污染物输移规律研究</t>
    </r>
  </si>
  <si>
    <r>
      <rPr>
        <sz val="12"/>
        <rFont val="宋体"/>
        <charset val="134"/>
      </rPr>
      <t>省河道水域岸线保护与利用规划（东江片区）</t>
    </r>
  </si>
  <si>
    <r>
      <rPr>
        <sz val="12"/>
        <rFont val="宋体"/>
        <charset val="134"/>
      </rPr>
      <t>省河道水域岸线保护与利用规划（西江片区）</t>
    </r>
  </si>
  <si>
    <r>
      <rPr>
        <sz val="12"/>
        <color theme="1"/>
        <rFont val="宋体"/>
        <charset val="134"/>
      </rPr>
      <t>（</t>
    </r>
    <r>
      <rPr>
        <sz val="12"/>
        <color theme="1"/>
        <rFont val="Times New Roman"/>
        <charset val="134"/>
      </rPr>
      <t>5</t>
    </r>
    <r>
      <rPr>
        <sz val="12"/>
        <color theme="1"/>
        <rFont val="宋体"/>
        <charset val="134"/>
      </rPr>
      <t>）</t>
    </r>
  </si>
  <si>
    <r>
      <rPr>
        <sz val="12"/>
        <rFont val="宋体"/>
        <charset val="134"/>
      </rPr>
      <t>省河道水域岸线保护与利用规划（韩江片区）</t>
    </r>
  </si>
  <si>
    <r>
      <rPr>
        <sz val="12"/>
        <color theme="1"/>
        <rFont val="宋体"/>
        <charset val="134"/>
      </rPr>
      <t>（</t>
    </r>
    <r>
      <rPr>
        <sz val="12"/>
        <color theme="1"/>
        <rFont val="Times New Roman"/>
        <charset val="134"/>
      </rPr>
      <t>6</t>
    </r>
    <r>
      <rPr>
        <sz val="12"/>
        <color theme="1"/>
        <rFont val="宋体"/>
        <charset val="134"/>
      </rPr>
      <t>）</t>
    </r>
  </si>
  <si>
    <r>
      <rPr>
        <sz val="12"/>
        <color theme="1"/>
        <rFont val="宋体"/>
        <charset val="134"/>
      </rPr>
      <t>广东省防洪规划修编</t>
    </r>
  </si>
  <si>
    <r>
      <rPr>
        <sz val="12"/>
        <color theme="1"/>
        <rFont val="宋体"/>
        <charset val="134"/>
      </rPr>
      <t>（</t>
    </r>
    <r>
      <rPr>
        <sz val="12"/>
        <color theme="1"/>
        <rFont val="Times New Roman"/>
        <charset val="134"/>
      </rPr>
      <t>7</t>
    </r>
    <r>
      <rPr>
        <sz val="12"/>
        <color theme="1"/>
        <rFont val="宋体"/>
        <charset val="134"/>
      </rPr>
      <t>）</t>
    </r>
  </si>
  <si>
    <r>
      <rPr>
        <sz val="12"/>
        <color theme="1"/>
        <rFont val="宋体"/>
        <charset val="134"/>
      </rPr>
      <t>广东省农田灌溉发展规划研究</t>
    </r>
  </si>
  <si>
    <r>
      <rPr>
        <sz val="12"/>
        <color theme="1"/>
        <rFont val="宋体"/>
        <charset val="134"/>
      </rPr>
      <t>（</t>
    </r>
    <r>
      <rPr>
        <sz val="12"/>
        <color theme="1"/>
        <rFont val="Times New Roman"/>
        <charset val="134"/>
      </rPr>
      <t>8</t>
    </r>
    <r>
      <rPr>
        <sz val="12"/>
        <color theme="1"/>
        <rFont val="宋体"/>
        <charset val="134"/>
      </rPr>
      <t>）</t>
    </r>
  </si>
  <si>
    <r>
      <rPr>
        <sz val="12"/>
        <color theme="1"/>
        <rFont val="宋体"/>
        <charset val="134"/>
      </rPr>
      <t>北江大堤加固达标工程项目用地报批</t>
    </r>
  </si>
  <si>
    <r>
      <rPr>
        <sz val="12"/>
        <color theme="1"/>
        <rFont val="宋体"/>
        <charset val="134"/>
      </rPr>
      <t>（</t>
    </r>
    <r>
      <rPr>
        <sz val="12"/>
        <color theme="1"/>
        <rFont val="Times New Roman"/>
        <charset val="134"/>
      </rPr>
      <t>9</t>
    </r>
    <r>
      <rPr>
        <sz val="12"/>
        <color theme="1"/>
        <rFont val="宋体"/>
        <charset val="134"/>
      </rPr>
      <t>）</t>
    </r>
  </si>
  <si>
    <r>
      <rPr>
        <sz val="12"/>
        <color theme="1"/>
        <rFont val="宋体"/>
        <charset val="134"/>
      </rPr>
      <t>广东省中小河流治理总体方案</t>
    </r>
  </si>
  <si>
    <r>
      <rPr>
        <sz val="12"/>
        <color theme="1"/>
        <rFont val="宋体"/>
        <charset val="134"/>
      </rPr>
      <t>（</t>
    </r>
    <r>
      <rPr>
        <sz val="12"/>
        <color theme="1"/>
        <rFont val="Times New Roman"/>
        <charset val="134"/>
      </rPr>
      <t>1</t>
    </r>
    <r>
      <rPr>
        <sz val="12"/>
        <color theme="1"/>
        <rFont val="宋体"/>
        <charset val="134"/>
      </rPr>
      <t>0）</t>
    </r>
  </si>
  <si>
    <r>
      <rPr>
        <sz val="12"/>
        <color theme="1"/>
        <rFont val="SimSun"/>
        <charset val="134"/>
      </rPr>
      <t>广东省水资源保护规划</t>
    </r>
  </si>
  <si>
    <r>
      <rPr>
        <sz val="12"/>
        <color theme="1"/>
        <rFont val="宋体"/>
        <charset val="134"/>
      </rPr>
      <t>（</t>
    </r>
    <r>
      <rPr>
        <sz val="12"/>
        <color theme="1"/>
        <rFont val="Times New Roman"/>
        <charset val="134"/>
      </rPr>
      <t>1</t>
    </r>
    <r>
      <rPr>
        <sz val="12"/>
        <color theme="1"/>
        <rFont val="宋体"/>
        <charset val="134"/>
      </rPr>
      <t>1）</t>
    </r>
  </si>
  <si>
    <r>
      <rPr>
        <sz val="12"/>
        <color theme="1"/>
        <rFont val="SimSun"/>
        <charset val="134"/>
      </rPr>
      <t>广东省地下水保护与利用规划修编</t>
    </r>
    <r>
      <rPr>
        <sz val="12"/>
        <color theme="1"/>
        <rFont val="Times New Roman"/>
        <charset val="134"/>
      </rPr>
      <t xml:space="preserve">
</t>
    </r>
  </si>
  <si>
    <r>
      <rPr>
        <sz val="12"/>
        <color theme="1"/>
        <rFont val="宋体"/>
        <charset val="134"/>
      </rPr>
      <t>（</t>
    </r>
    <r>
      <rPr>
        <sz val="12"/>
        <color theme="1"/>
        <rFont val="Times New Roman"/>
        <charset val="134"/>
      </rPr>
      <t>1</t>
    </r>
    <r>
      <rPr>
        <sz val="12"/>
        <color theme="1"/>
        <rFont val="宋体"/>
        <charset val="134"/>
      </rPr>
      <t>2）</t>
    </r>
  </si>
  <si>
    <r>
      <rPr>
        <sz val="12"/>
        <color theme="1"/>
        <rFont val="SimSun"/>
        <charset val="134"/>
      </rPr>
      <t>广东省已建水利水电工程生态流量核定与保障先行先试</t>
    </r>
  </si>
  <si>
    <r>
      <rPr>
        <sz val="12"/>
        <color theme="1"/>
        <rFont val="宋体"/>
        <charset val="134"/>
      </rPr>
      <t>（</t>
    </r>
    <r>
      <rPr>
        <sz val="12"/>
        <color theme="1"/>
        <rFont val="Times New Roman"/>
        <charset val="134"/>
      </rPr>
      <t>1</t>
    </r>
    <r>
      <rPr>
        <sz val="12"/>
        <color theme="1"/>
        <rFont val="宋体"/>
        <charset val="134"/>
      </rPr>
      <t>3）</t>
    </r>
  </si>
  <si>
    <r>
      <rPr>
        <sz val="12"/>
        <color theme="1"/>
        <rFont val="宋体"/>
        <charset val="134"/>
      </rPr>
      <t>广东省东江流域水量分配方案基础研究</t>
    </r>
  </si>
  <si>
    <r>
      <rPr>
        <sz val="12"/>
        <color theme="1"/>
        <rFont val="宋体"/>
        <charset val="134"/>
      </rPr>
      <t>（</t>
    </r>
    <r>
      <rPr>
        <sz val="12"/>
        <color theme="1"/>
        <rFont val="Times New Roman"/>
        <charset val="134"/>
      </rPr>
      <t>1</t>
    </r>
    <r>
      <rPr>
        <sz val="12"/>
        <color theme="1"/>
        <rFont val="宋体"/>
        <charset val="134"/>
      </rPr>
      <t>4）</t>
    </r>
  </si>
  <si>
    <r>
      <rPr>
        <sz val="12"/>
        <color theme="1"/>
        <rFont val="宋体"/>
        <charset val="134"/>
      </rPr>
      <t>农村供水保障能力建设</t>
    </r>
  </si>
  <si>
    <r>
      <rPr>
        <sz val="12"/>
        <color theme="1"/>
        <rFont val="宋体"/>
        <charset val="134"/>
      </rPr>
      <t>（</t>
    </r>
    <r>
      <rPr>
        <sz val="12"/>
        <color theme="1"/>
        <rFont val="Times New Roman"/>
        <charset val="134"/>
      </rPr>
      <t>1</t>
    </r>
    <r>
      <rPr>
        <sz val="12"/>
        <color theme="1"/>
        <rFont val="宋体"/>
        <charset val="134"/>
      </rPr>
      <t>5）</t>
    </r>
  </si>
  <si>
    <r>
      <rPr>
        <sz val="12"/>
        <color theme="1"/>
        <rFont val="宋体"/>
        <charset val="134"/>
      </rPr>
      <t>飞来峡水库库区临时淹没补偿试点</t>
    </r>
  </si>
  <si>
    <r>
      <rPr>
        <sz val="12"/>
        <color theme="1"/>
        <rFont val="宋体"/>
        <charset val="134"/>
      </rPr>
      <t>（</t>
    </r>
    <r>
      <rPr>
        <sz val="12"/>
        <color theme="1"/>
        <rFont val="Times New Roman"/>
        <charset val="134"/>
      </rPr>
      <t>1</t>
    </r>
    <r>
      <rPr>
        <sz val="12"/>
        <color theme="1"/>
        <rFont val="宋体"/>
        <charset val="134"/>
      </rPr>
      <t>6）</t>
    </r>
  </si>
  <si>
    <r>
      <rPr>
        <sz val="12"/>
        <color theme="1"/>
        <rFont val="宋体"/>
        <charset val="134"/>
      </rPr>
      <t>小流域划分和《广东省生态清洁小流域实施方案（</t>
    </r>
    <r>
      <rPr>
        <sz val="12"/>
        <color theme="1"/>
        <rFont val="Times New Roman"/>
        <charset val="134"/>
      </rPr>
      <t>2024-2030</t>
    </r>
    <r>
      <rPr>
        <sz val="12"/>
        <color theme="1"/>
        <rFont val="宋体"/>
        <charset val="134"/>
      </rPr>
      <t>年）》编制</t>
    </r>
  </si>
  <si>
    <r>
      <rPr>
        <sz val="12"/>
        <color theme="1"/>
        <rFont val="宋体"/>
        <charset val="134"/>
      </rPr>
      <t>（</t>
    </r>
    <r>
      <rPr>
        <sz val="12"/>
        <color theme="1"/>
        <rFont val="Times New Roman"/>
        <charset val="134"/>
      </rPr>
      <t>1</t>
    </r>
    <r>
      <rPr>
        <sz val="12"/>
        <color theme="1"/>
        <rFont val="宋体"/>
        <charset val="134"/>
      </rPr>
      <t>7）</t>
    </r>
  </si>
  <si>
    <r>
      <rPr>
        <sz val="12"/>
        <rFont val="宋体"/>
        <charset val="134"/>
      </rPr>
      <t>韩江粤东灌区标准化管理创建（韩江局牵头部分）</t>
    </r>
  </si>
  <si>
    <r>
      <rPr>
        <sz val="12"/>
        <color theme="1"/>
        <rFont val="宋体"/>
        <charset val="134"/>
      </rPr>
      <t>（</t>
    </r>
    <r>
      <rPr>
        <sz val="12"/>
        <color theme="1"/>
        <rFont val="Times New Roman"/>
        <charset val="134"/>
      </rPr>
      <t>1</t>
    </r>
    <r>
      <rPr>
        <sz val="12"/>
        <color theme="1"/>
        <rFont val="宋体"/>
        <charset val="134"/>
      </rPr>
      <t>8）</t>
    </r>
  </si>
  <si>
    <t>雷州半岛水乡建设规划编制技术服务</t>
  </si>
  <si>
    <r>
      <rPr>
        <sz val="12"/>
        <color theme="1"/>
        <rFont val="宋体"/>
        <charset val="134"/>
      </rPr>
      <t>省级水利科技创新资金</t>
    </r>
  </si>
  <si>
    <r>
      <rPr>
        <sz val="12"/>
        <color theme="1"/>
        <rFont val="宋体"/>
        <charset val="134"/>
      </rPr>
      <t>水资源安全保障关键技术研究</t>
    </r>
  </si>
  <si>
    <r>
      <rPr>
        <sz val="12"/>
        <color theme="1"/>
        <rFont val="宋体"/>
        <charset val="134"/>
      </rPr>
      <t>构建北江流域</t>
    </r>
    <r>
      <rPr>
        <sz val="12"/>
        <color theme="1"/>
        <rFont val="Times New Roman"/>
        <charset val="0"/>
      </rPr>
      <t>“</t>
    </r>
    <r>
      <rPr>
        <sz val="12"/>
        <color theme="1"/>
        <rFont val="宋体"/>
        <charset val="134"/>
      </rPr>
      <t>水动力</t>
    </r>
    <r>
      <rPr>
        <sz val="12"/>
        <color theme="1"/>
        <rFont val="Times New Roman"/>
        <charset val="0"/>
      </rPr>
      <t>-</t>
    </r>
    <r>
      <rPr>
        <sz val="12"/>
        <color theme="1"/>
        <rFont val="宋体"/>
        <charset val="134"/>
      </rPr>
      <t>水质</t>
    </r>
    <r>
      <rPr>
        <sz val="12"/>
        <color theme="1"/>
        <rFont val="Times New Roman"/>
        <charset val="0"/>
      </rPr>
      <t>-</t>
    </r>
    <r>
      <rPr>
        <sz val="12"/>
        <color theme="1"/>
        <rFont val="宋体"/>
        <charset val="134"/>
      </rPr>
      <t>水生态</t>
    </r>
    <r>
      <rPr>
        <sz val="12"/>
        <color theme="1"/>
        <rFont val="Times New Roman"/>
        <charset val="0"/>
      </rPr>
      <t>”</t>
    </r>
    <r>
      <rPr>
        <sz val="12"/>
        <color theme="1"/>
        <rFont val="宋体"/>
        <charset val="134"/>
      </rPr>
      <t>相耦合的数学模型关键技术探究</t>
    </r>
  </si>
  <si>
    <r>
      <rPr>
        <sz val="12"/>
        <color theme="1"/>
        <rFont val="宋体"/>
        <charset val="134"/>
      </rPr>
      <t>鹤地水库蓝藻水华应急处置装备研发与应用研究</t>
    </r>
  </si>
  <si>
    <r>
      <rPr>
        <sz val="12"/>
        <color theme="1"/>
        <rFont val="宋体"/>
        <charset val="134"/>
      </rPr>
      <t>构建崩岗危害评价指标体系与探索新型崩岗治理模式研究</t>
    </r>
  </si>
  <si>
    <r>
      <rPr>
        <sz val="12"/>
        <color theme="1"/>
        <rFont val="宋体"/>
        <charset val="134"/>
      </rPr>
      <t>防洪工程体系建设新材料新技术研究</t>
    </r>
  </si>
  <si>
    <r>
      <rPr>
        <sz val="12"/>
        <color theme="1"/>
        <rFont val="宋体"/>
        <charset val="134"/>
      </rPr>
      <t>全球气候变化对城市防洪排涝的影响趋势和应对措施研究</t>
    </r>
  </si>
  <si>
    <r>
      <rPr>
        <sz val="12"/>
        <color theme="1"/>
        <rFont val="宋体"/>
        <charset val="134"/>
      </rPr>
      <t>广东省大中型水库汛期水位动态控制与洪水资源安全利用关键技术研究</t>
    </r>
  </si>
  <si>
    <t>静动力荷载耦合作用下的软基堤坝长期稳定性研究</t>
  </si>
  <si>
    <r>
      <rPr>
        <sz val="12"/>
        <color theme="1"/>
        <rFont val="SimSun"/>
        <charset val="134"/>
      </rPr>
      <t>多尺度纤维增强海水</t>
    </r>
    <r>
      <rPr>
        <sz val="12"/>
        <color theme="1"/>
        <rFont val="Times New Roman"/>
        <charset val="134"/>
      </rPr>
      <t>-</t>
    </r>
    <r>
      <rPr>
        <sz val="12"/>
        <color theme="1"/>
        <rFont val="SimSun"/>
        <charset val="134"/>
      </rPr>
      <t>海砂混凝土耐久性能、作用机理与示范应用</t>
    </r>
  </si>
  <si>
    <t>广东省主要河道砂石特性及输移规律研究</t>
  </si>
  <si>
    <r>
      <rPr>
        <sz val="12"/>
        <color theme="1"/>
        <rFont val="SimSun"/>
        <charset val="134"/>
      </rPr>
      <t>空天地水一体化智能感知技术在数字孪生流域中的研究与示范应用</t>
    </r>
  </si>
  <si>
    <t>堤防安全状态快速机动智能监测与诊断装备研发</t>
  </si>
  <si>
    <r>
      <rPr>
        <sz val="12"/>
        <color theme="1"/>
        <rFont val="宋体"/>
        <charset val="134"/>
      </rPr>
      <t>通导遥一体化卫星在数字孪生流域中的研究与示范应用</t>
    </r>
  </si>
  <si>
    <t>11</t>
  </si>
  <si>
    <t>水利工程白蚁防治</t>
  </si>
  <si>
    <r>
      <rPr>
        <sz val="12"/>
        <color theme="1"/>
        <rFont val="宋体"/>
        <charset val="134"/>
      </rPr>
      <t>潮南区秋风岭水库主坝西段白蚁防治</t>
    </r>
  </si>
  <si>
    <r>
      <rPr>
        <sz val="12"/>
        <color theme="1"/>
        <rFont val="宋体"/>
        <charset val="134"/>
      </rPr>
      <t>惠城区角洞水库白蚁防治</t>
    </r>
  </si>
  <si>
    <r>
      <rPr>
        <sz val="12"/>
        <color theme="1"/>
        <rFont val="宋体"/>
        <charset val="134"/>
      </rPr>
      <t>龙门县县城河堤白蚁防治</t>
    </r>
  </si>
  <si>
    <r>
      <rPr>
        <sz val="12"/>
        <color theme="1"/>
        <rFont val="宋体"/>
        <charset val="134"/>
      </rPr>
      <t>台山市岐山水库主坝白蚁防治</t>
    </r>
  </si>
  <si>
    <r>
      <rPr>
        <sz val="12"/>
        <color theme="1"/>
        <rFont val="宋体"/>
        <charset val="134"/>
      </rPr>
      <t>台山市陈坑水库主坝、</t>
    </r>
    <r>
      <rPr>
        <sz val="12"/>
        <color theme="1"/>
        <rFont val="Times New Roman"/>
        <charset val="0"/>
      </rPr>
      <t>1#</t>
    </r>
    <r>
      <rPr>
        <sz val="12"/>
        <color theme="1"/>
        <rFont val="宋体"/>
        <charset val="134"/>
      </rPr>
      <t>副坝白蚁防治</t>
    </r>
    <r>
      <rPr>
        <sz val="12"/>
        <color theme="1"/>
        <rFont val="Times New Roman"/>
        <charset val="0"/>
      </rPr>
      <t xml:space="preserve"> </t>
    </r>
  </si>
  <si>
    <r>
      <rPr>
        <sz val="12"/>
        <color theme="1"/>
        <rFont val="宋体"/>
        <charset val="134"/>
      </rPr>
      <t>开平市立新水库白蚁防治</t>
    </r>
  </si>
  <si>
    <r>
      <rPr>
        <sz val="12"/>
        <color theme="1"/>
        <rFont val="宋体"/>
        <charset val="134"/>
      </rPr>
      <t>长沙街道楼冈大堤桩号</t>
    </r>
    <r>
      <rPr>
        <sz val="12"/>
        <color theme="1"/>
        <rFont val="Times New Roman"/>
        <charset val="0"/>
      </rPr>
      <t>0+000-3+000</t>
    </r>
    <r>
      <rPr>
        <sz val="12"/>
        <color theme="1"/>
        <rFont val="宋体"/>
        <charset val="134"/>
      </rPr>
      <t>白蚁防治</t>
    </r>
  </si>
  <si>
    <r>
      <rPr>
        <sz val="12"/>
        <color theme="1"/>
        <rFont val="宋体"/>
        <charset val="134"/>
      </rPr>
      <t>恩平市凤子山水库（锦江灌区）白蚁防治</t>
    </r>
  </si>
  <si>
    <r>
      <rPr>
        <sz val="12"/>
        <color theme="1"/>
        <rFont val="宋体"/>
        <charset val="134"/>
      </rPr>
      <t>阳东区上水水库堤坝白蚁防治</t>
    </r>
  </si>
  <si>
    <r>
      <rPr>
        <sz val="12"/>
        <color theme="1"/>
        <rFont val="宋体"/>
        <charset val="134"/>
      </rPr>
      <t>（</t>
    </r>
    <r>
      <rPr>
        <sz val="12"/>
        <color theme="1"/>
        <rFont val="Times New Roman"/>
        <charset val="134"/>
      </rPr>
      <t>10</t>
    </r>
    <r>
      <rPr>
        <sz val="12"/>
        <color theme="1"/>
        <rFont val="宋体"/>
        <charset val="134"/>
      </rPr>
      <t>）</t>
    </r>
  </si>
  <si>
    <r>
      <rPr>
        <sz val="12"/>
        <color theme="1"/>
        <rFont val="宋体"/>
        <charset val="134"/>
      </rPr>
      <t>阳东区马岗水库主坝白蚁防治</t>
    </r>
  </si>
  <si>
    <r>
      <rPr>
        <sz val="12"/>
        <color theme="1"/>
        <rFont val="宋体"/>
        <charset val="134"/>
      </rPr>
      <t>（</t>
    </r>
    <r>
      <rPr>
        <sz val="12"/>
        <color theme="1"/>
        <rFont val="Times New Roman"/>
        <charset val="134"/>
      </rPr>
      <t>11</t>
    </r>
    <r>
      <rPr>
        <sz val="12"/>
        <color theme="1"/>
        <rFont val="宋体"/>
        <charset val="134"/>
      </rPr>
      <t>）</t>
    </r>
  </si>
  <si>
    <r>
      <rPr>
        <sz val="12"/>
        <color theme="1"/>
        <rFont val="宋体"/>
        <charset val="134"/>
      </rPr>
      <t>阳西县边海联围桩号</t>
    </r>
    <r>
      <rPr>
        <sz val="12"/>
        <color theme="1"/>
        <rFont val="Times New Roman"/>
        <charset val="0"/>
      </rPr>
      <t>0+000-3+700</t>
    </r>
    <r>
      <rPr>
        <sz val="12"/>
        <color theme="1"/>
        <rFont val="宋体"/>
        <charset val="134"/>
      </rPr>
      <t>白蚁防治</t>
    </r>
  </si>
  <si>
    <r>
      <rPr>
        <sz val="12"/>
        <color theme="1"/>
        <rFont val="宋体"/>
        <charset val="134"/>
      </rPr>
      <t>（</t>
    </r>
    <r>
      <rPr>
        <sz val="12"/>
        <color theme="1"/>
        <rFont val="Times New Roman"/>
        <charset val="134"/>
      </rPr>
      <t>12</t>
    </r>
    <r>
      <rPr>
        <sz val="12"/>
        <color theme="1"/>
        <rFont val="宋体"/>
        <charset val="134"/>
      </rPr>
      <t>）</t>
    </r>
  </si>
  <si>
    <r>
      <rPr>
        <sz val="12"/>
        <color theme="1"/>
        <rFont val="宋体"/>
        <charset val="134"/>
      </rPr>
      <t>海陵区新盐联围白蚁防治</t>
    </r>
  </si>
  <si>
    <r>
      <rPr>
        <sz val="12"/>
        <color theme="1"/>
        <rFont val="宋体"/>
        <charset val="134"/>
      </rPr>
      <t>（</t>
    </r>
    <r>
      <rPr>
        <sz val="12"/>
        <color theme="1"/>
        <rFont val="Times New Roman"/>
        <charset val="134"/>
      </rPr>
      <t>13</t>
    </r>
    <r>
      <rPr>
        <sz val="12"/>
        <color theme="1"/>
        <rFont val="宋体"/>
        <charset val="134"/>
      </rPr>
      <t>）</t>
    </r>
  </si>
  <si>
    <r>
      <rPr>
        <sz val="12"/>
        <color theme="1"/>
        <rFont val="宋体"/>
        <charset val="134"/>
      </rPr>
      <t>湛江市雷州青年运河东海河</t>
    </r>
    <r>
      <rPr>
        <sz val="12"/>
        <color theme="1"/>
        <rFont val="Times New Roman"/>
        <charset val="0"/>
      </rPr>
      <t>K18+000-K19+050</t>
    </r>
    <r>
      <rPr>
        <sz val="12"/>
        <color theme="1"/>
        <rFont val="宋体"/>
        <charset val="134"/>
      </rPr>
      <t>段白蚁防治</t>
    </r>
  </si>
  <si>
    <r>
      <rPr>
        <sz val="12"/>
        <color theme="1"/>
        <rFont val="宋体"/>
        <charset val="134"/>
      </rPr>
      <t>（</t>
    </r>
    <r>
      <rPr>
        <sz val="12"/>
        <color theme="1"/>
        <rFont val="Times New Roman"/>
        <charset val="134"/>
      </rPr>
      <t>14</t>
    </r>
    <r>
      <rPr>
        <sz val="12"/>
        <color theme="1"/>
        <rFont val="宋体"/>
        <charset val="134"/>
      </rPr>
      <t>）</t>
    </r>
  </si>
  <si>
    <r>
      <rPr>
        <sz val="12"/>
        <color theme="1"/>
        <rFont val="宋体"/>
        <charset val="134"/>
      </rPr>
      <t>茂名市高州水库灌区世华支渠白蚁防治</t>
    </r>
  </si>
  <si>
    <r>
      <rPr>
        <sz val="12"/>
        <color theme="1"/>
        <rFont val="宋体"/>
        <charset val="134"/>
      </rPr>
      <t>（</t>
    </r>
    <r>
      <rPr>
        <sz val="12"/>
        <color theme="1"/>
        <rFont val="Times New Roman"/>
        <charset val="134"/>
      </rPr>
      <t>15</t>
    </r>
    <r>
      <rPr>
        <sz val="12"/>
        <color theme="1"/>
        <rFont val="宋体"/>
        <charset val="134"/>
      </rPr>
      <t>）</t>
    </r>
  </si>
  <si>
    <r>
      <rPr>
        <sz val="12"/>
        <color theme="1"/>
        <rFont val="宋体"/>
        <charset val="134"/>
      </rPr>
      <t>茂南区青年湖水库白蚁防治</t>
    </r>
  </si>
  <si>
    <r>
      <rPr>
        <sz val="12"/>
        <color theme="1"/>
        <rFont val="宋体"/>
        <charset val="134"/>
      </rPr>
      <t>（</t>
    </r>
    <r>
      <rPr>
        <sz val="12"/>
        <color theme="1"/>
        <rFont val="Times New Roman"/>
        <charset val="134"/>
      </rPr>
      <t>16</t>
    </r>
    <r>
      <rPr>
        <sz val="12"/>
        <color theme="1"/>
        <rFont val="宋体"/>
        <charset val="134"/>
      </rPr>
      <t>）</t>
    </r>
  </si>
  <si>
    <r>
      <rPr>
        <sz val="12"/>
        <color theme="1"/>
        <rFont val="宋体"/>
        <charset val="134"/>
      </rPr>
      <t>清城区清东围支堤（大燕河堤）佛祖至车头段白蚁防治</t>
    </r>
  </si>
  <si>
    <r>
      <rPr>
        <sz val="12"/>
        <color theme="1"/>
        <rFont val="宋体"/>
        <charset val="134"/>
      </rPr>
      <t>（</t>
    </r>
    <r>
      <rPr>
        <sz val="12"/>
        <color theme="1"/>
        <rFont val="Times New Roman"/>
        <charset val="134"/>
      </rPr>
      <t>17</t>
    </r>
    <r>
      <rPr>
        <sz val="12"/>
        <color theme="1"/>
        <rFont val="宋体"/>
        <charset val="134"/>
      </rPr>
      <t>）</t>
    </r>
  </si>
  <si>
    <r>
      <rPr>
        <sz val="12"/>
        <color theme="1"/>
        <rFont val="宋体"/>
        <charset val="134"/>
      </rPr>
      <t>清新区清西围太平镇段堤防白蚁防治</t>
    </r>
  </si>
  <si>
    <r>
      <rPr>
        <sz val="12"/>
        <color theme="1"/>
        <rFont val="宋体"/>
        <charset val="134"/>
      </rPr>
      <t>（</t>
    </r>
    <r>
      <rPr>
        <sz val="12"/>
        <color theme="1"/>
        <rFont val="Times New Roman"/>
        <charset val="134"/>
      </rPr>
      <t>18</t>
    </r>
    <r>
      <rPr>
        <sz val="12"/>
        <color theme="1"/>
        <rFont val="宋体"/>
        <charset val="134"/>
      </rPr>
      <t>）</t>
    </r>
  </si>
  <si>
    <r>
      <rPr>
        <sz val="12"/>
        <color theme="1"/>
        <rFont val="宋体"/>
        <charset val="134"/>
      </rPr>
      <t>阳山县茶坑水库白蚁防治</t>
    </r>
  </si>
  <si>
    <r>
      <rPr>
        <sz val="12"/>
        <color theme="1"/>
        <rFont val="宋体"/>
        <charset val="134"/>
      </rPr>
      <t>（</t>
    </r>
    <r>
      <rPr>
        <sz val="12"/>
        <color theme="1"/>
        <rFont val="Times New Roman"/>
        <charset val="134"/>
      </rPr>
      <t>19</t>
    </r>
    <r>
      <rPr>
        <sz val="12"/>
        <color theme="1"/>
        <rFont val="宋体"/>
        <charset val="134"/>
      </rPr>
      <t>）</t>
    </r>
  </si>
  <si>
    <r>
      <rPr>
        <sz val="12"/>
        <color theme="1"/>
        <rFont val="宋体"/>
        <charset val="134"/>
      </rPr>
      <t>潮州市潮州市韩江北堤城堤白蚁防治</t>
    </r>
  </si>
  <si>
    <r>
      <rPr>
        <sz val="12"/>
        <color theme="1"/>
        <rFont val="宋体"/>
        <charset val="134"/>
      </rPr>
      <t>（</t>
    </r>
    <r>
      <rPr>
        <sz val="12"/>
        <color theme="1"/>
        <rFont val="Times New Roman"/>
        <charset val="134"/>
      </rPr>
      <t>20</t>
    </r>
    <r>
      <rPr>
        <sz val="12"/>
        <color theme="1"/>
        <rFont val="宋体"/>
        <charset val="134"/>
      </rPr>
      <t>）</t>
    </r>
  </si>
  <si>
    <r>
      <rPr>
        <sz val="12"/>
        <color theme="1"/>
        <rFont val="宋体"/>
        <charset val="134"/>
      </rPr>
      <t>高要区金龙低库白蚁防治</t>
    </r>
  </si>
  <si>
    <r>
      <rPr>
        <sz val="12"/>
        <color theme="1"/>
        <rFont val="宋体"/>
        <charset val="134"/>
      </rPr>
      <t>（</t>
    </r>
    <r>
      <rPr>
        <sz val="12"/>
        <color theme="1"/>
        <rFont val="Times New Roman"/>
        <charset val="134"/>
      </rPr>
      <t>21</t>
    </r>
    <r>
      <rPr>
        <sz val="12"/>
        <color theme="1"/>
        <rFont val="宋体"/>
        <charset val="134"/>
      </rPr>
      <t>）</t>
    </r>
  </si>
  <si>
    <r>
      <rPr>
        <sz val="12"/>
        <color theme="1"/>
        <rFont val="宋体"/>
        <charset val="134"/>
      </rPr>
      <t>乳源县引杨灌区主干渠水利工程</t>
    </r>
    <r>
      <rPr>
        <sz val="12"/>
        <color theme="1"/>
        <rFont val="Times New Roman"/>
        <charset val="0"/>
      </rPr>
      <t>B0+000-B3+600</t>
    </r>
    <r>
      <rPr>
        <sz val="12"/>
        <color theme="1"/>
        <rFont val="宋体"/>
        <charset val="134"/>
      </rPr>
      <t>段白蚁防治</t>
    </r>
  </si>
  <si>
    <r>
      <rPr>
        <sz val="12"/>
        <color theme="1"/>
        <rFont val="宋体"/>
        <charset val="134"/>
      </rPr>
      <t>（</t>
    </r>
    <r>
      <rPr>
        <sz val="12"/>
        <color theme="1"/>
        <rFont val="Times New Roman"/>
        <charset val="134"/>
      </rPr>
      <t>22</t>
    </r>
    <r>
      <rPr>
        <sz val="12"/>
        <color theme="1"/>
        <rFont val="宋体"/>
        <charset val="134"/>
      </rPr>
      <t>）</t>
    </r>
  </si>
  <si>
    <r>
      <rPr>
        <sz val="12"/>
        <color theme="1"/>
        <rFont val="宋体"/>
        <charset val="134"/>
      </rPr>
      <t>丰顺县城区防洪堤（修试大道全段</t>
    </r>
    <r>
      <rPr>
        <sz val="12"/>
        <color theme="1"/>
        <rFont val="Times New Roman"/>
        <charset val="0"/>
      </rPr>
      <t>3KM</t>
    </r>
    <r>
      <rPr>
        <sz val="12"/>
        <color theme="1"/>
        <rFont val="宋体"/>
        <charset val="134"/>
      </rPr>
      <t>）白蚁防治</t>
    </r>
  </si>
  <si>
    <r>
      <rPr>
        <sz val="12"/>
        <color theme="1"/>
        <rFont val="宋体"/>
        <charset val="134"/>
      </rPr>
      <t>（</t>
    </r>
    <r>
      <rPr>
        <sz val="12"/>
        <color theme="1"/>
        <rFont val="Times New Roman"/>
        <charset val="134"/>
      </rPr>
      <t>23</t>
    </r>
    <r>
      <rPr>
        <sz val="12"/>
        <color theme="1"/>
        <rFont val="宋体"/>
        <charset val="134"/>
      </rPr>
      <t>）</t>
    </r>
  </si>
  <si>
    <r>
      <rPr>
        <sz val="12"/>
        <color theme="1"/>
        <rFont val="宋体"/>
        <charset val="134"/>
      </rPr>
      <t>五华县县城河堤牛石堤（上段）白蚁防治</t>
    </r>
  </si>
  <si>
    <r>
      <rPr>
        <sz val="12"/>
        <color theme="1"/>
        <rFont val="宋体"/>
        <charset val="134"/>
      </rPr>
      <t>（</t>
    </r>
    <r>
      <rPr>
        <sz val="12"/>
        <color theme="1"/>
        <rFont val="Times New Roman"/>
        <charset val="134"/>
      </rPr>
      <t>24</t>
    </r>
    <r>
      <rPr>
        <sz val="12"/>
        <color theme="1"/>
        <rFont val="宋体"/>
        <charset val="134"/>
      </rPr>
      <t>）</t>
    </r>
  </si>
  <si>
    <r>
      <rPr>
        <sz val="12"/>
        <color theme="1"/>
        <rFont val="宋体"/>
        <charset val="134"/>
      </rPr>
      <t>博罗县稿树下水库白蚁防治</t>
    </r>
  </si>
  <si>
    <r>
      <rPr>
        <sz val="12"/>
        <color theme="1"/>
        <rFont val="宋体"/>
        <charset val="134"/>
      </rPr>
      <t>（</t>
    </r>
    <r>
      <rPr>
        <sz val="12"/>
        <color theme="1"/>
        <rFont val="Times New Roman"/>
        <charset val="134"/>
      </rPr>
      <t>25</t>
    </r>
    <r>
      <rPr>
        <sz val="12"/>
        <color theme="1"/>
        <rFont val="宋体"/>
        <charset val="134"/>
      </rPr>
      <t>）</t>
    </r>
  </si>
  <si>
    <r>
      <rPr>
        <sz val="12"/>
        <color theme="1"/>
        <rFont val="宋体"/>
        <charset val="134"/>
      </rPr>
      <t>海丰县南门水库白蚁防治</t>
    </r>
  </si>
  <si>
    <r>
      <rPr>
        <sz val="12"/>
        <color theme="1"/>
        <rFont val="宋体"/>
        <charset val="134"/>
      </rPr>
      <t>（</t>
    </r>
    <r>
      <rPr>
        <sz val="12"/>
        <color theme="1"/>
        <rFont val="Times New Roman"/>
        <charset val="134"/>
      </rPr>
      <t>26</t>
    </r>
    <r>
      <rPr>
        <sz val="12"/>
        <color theme="1"/>
        <rFont val="宋体"/>
        <charset val="134"/>
      </rPr>
      <t>）</t>
    </r>
  </si>
  <si>
    <r>
      <rPr>
        <sz val="12"/>
        <color theme="1"/>
        <rFont val="宋体"/>
        <charset val="134"/>
      </rPr>
      <t>海丰县平龙水库白蚁防治</t>
    </r>
  </si>
  <si>
    <r>
      <rPr>
        <sz val="12"/>
        <color theme="1"/>
        <rFont val="宋体"/>
        <charset val="134"/>
      </rPr>
      <t>（</t>
    </r>
    <r>
      <rPr>
        <sz val="12"/>
        <color theme="1"/>
        <rFont val="Times New Roman"/>
        <charset val="134"/>
      </rPr>
      <t>27</t>
    </r>
    <r>
      <rPr>
        <sz val="12"/>
        <color theme="1"/>
        <rFont val="宋体"/>
        <charset val="134"/>
      </rPr>
      <t>）</t>
    </r>
  </si>
  <si>
    <r>
      <rPr>
        <sz val="12"/>
        <color theme="1"/>
        <rFont val="宋体"/>
        <charset val="134"/>
      </rPr>
      <t>阳春市哈山水库油麻地副坝、七星副坝白蚁防治</t>
    </r>
  </si>
  <si>
    <r>
      <rPr>
        <sz val="12"/>
        <color theme="1"/>
        <rFont val="宋体"/>
        <charset val="134"/>
      </rPr>
      <t>（</t>
    </r>
    <r>
      <rPr>
        <sz val="12"/>
        <color theme="1"/>
        <rFont val="Times New Roman"/>
        <charset val="134"/>
      </rPr>
      <t>28</t>
    </r>
    <r>
      <rPr>
        <sz val="12"/>
        <color theme="1"/>
        <rFont val="宋体"/>
        <charset val="134"/>
      </rPr>
      <t>）</t>
    </r>
  </si>
  <si>
    <r>
      <rPr>
        <sz val="12"/>
        <color theme="1"/>
        <rFont val="宋体"/>
        <charset val="134"/>
      </rPr>
      <t>雷州市恭坑水库白蚁防治</t>
    </r>
  </si>
  <si>
    <r>
      <rPr>
        <sz val="12"/>
        <color theme="1"/>
        <rFont val="宋体"/>
        <charset val="134"/>
      </rPr>
      <t>（</t>
    </r>
    <r>
      <rPr>
        <sz val="12"/>
        <color theme="1"/>
        <rFont val="Times New Roman"/>
        <charset val="134"/>
      </rPr>
      <t>29</t>
    </r>
    <r>
      <rPr>
        <sz val="12"/>
        <color theme="1"/>
        <rFont val="宋体"/>
        <charset val="134"/>
      </rPr>
      <t>）</t>
    </r>
  </si>
  <si>
    <r>
      <rPr>
        <sz val="12"/>
        <color theme="1"/>
        <rFont val="宋体"/>
        <charset val="134"/>
      </rPr>
      <t>雷州市土乐水库白蚁防治</t>
    </r>
  </si>
  <si>
    <r>
      <rPr>
        <sz val="12"/>
        <color theme="1"/>
        <rFont val="宋体"/>
        <charset val="134"/>
      </rPr>
      <t>（</t>
    </r>
    <r>
      <rPr>
        <sz val="12"/>
        <color theme="1"/>
        <rFont val="Times New Roman"/>
        <charset val="134"/>
      </rPr>
      <t>30</t>
    </r>
    <r>
      <rPr>
        <sz val="12"/>
        <color theme="1"/>
        <rFont val="宋体"/>
        <charset val="134"/>
      </rPr>
      <t>）</t>
    </r>
  </si>
  <si>
    <r>
      <rPr>
        <sz val="12"/>
        <color theme="1"/>
        <rFont val="宋体"/>
        <charset val="134"/>
      </rPr>
      <t>连南县城防工程横太支堤及横龙右堤白蚁防治</t>
    </r>
  </si>
  <si>
    <r>
      <rPr>
        <sz val="12"/>
        <color theme="1"/>
        <rFont val="宋体"/>
        <charset val="134"/>
      </rPr>
      <t>（</t>
    </r>
    <r>
      <rPr>
        <sz val="12"/>
        <color theme="1"/>
        <rFont val="Times New Roman"/>
        <charset val="134"/>
      </rPr>
      <t>31</t>
    </r>
    <r>
      <rPr>
        <sz val="12"/>
        <color theme="1"/>
        <rFont val="宋体"/>
        <charset val="134"/>
      </rPr>
      <t>）</t>
    </r>
  </si>
  <si>
    <r>
      <rPr>
        <sz val="12"/>
        <color theme="1"/>
        <rFont val="宋体"/>
        <charset val="134"/>
      </rPr>
      <t>广宁县大信围白蚁防治</t>
    </r>
  </si>
  <si>
    <r>
      <rPr>
        <sz val="12"/>
        <color theme="1"/>
        <rFont val="宋体"/>
        <charset val="134"/>
      </rPr>
      <t>（</t>
    </r>
    <r>
      <rPr>
        <sz val="12"/>
        <color theme="1"/>
        <rFont val="Times New Roman"/>
        <charset val="134"/>
      </rPr>
      <t>32</t>
    </r>
    <r>
      <rPr>
        <sz val="12"/>
        <color theme="1"/>
        <rFont val="宋体"/>
        <charset val="134"/>
      </rPr>
      <t>）</t>
    </r>
  </si>
  <si>
    <r>
      <rPr>
        <sz val="12"/>
        <color theme="1"/>
        <rFont val="宋体"/>
        <charset val="134"/>
      </rPr>
      <t>封开县利水水库白蚁防治</t>
    </r>
  </si>
  <si>
    <r>
      <rPr>
        <sz val="12"/>
        <color theme="1"/>
        <rFont val="宋体"/>
        <charset val="134"/>
      </rPr>
      <t>（</t>
    </r>
    <r>
      <rPr>
        <sz val="12"/>
        <color theme="1"/>
        <rFont val="Times New Roman"/>
        <charset val="134"/>
      </rPr>
      <t>33</t>
    </r>
    <r>
      <rPr>
        <sz val="12"/>
        <color theme="1"/>
        <rFont val="宋体"/>
        <charset val="134"/>
      </rPr>
      <t>）</t>
    </r>
  </si>
  <si>
    <r>
      <rPr>
        <sz val="12"/>
        <color theme="1"/>
        <rFont val="宋体"/>
        <charset val="134"/>
      </rPr>
      <t>怀集县湖朗水库白蚁防治</t>
    </r>
  </si>
  <si>
    <r>
      <rPr>
        <sz val="12"/>
        <color theme="1"/>
        <rFont val="宋体"/>
        <charset val="134"/>
      </rPr>
      <t>（</t>
    </r>
    <r>
      <rPr>
        <sz val="12"/>
        <color theme="1"/>
        <rFont val="Times New Roman"/>
        <charset val="134"/>
      </rPr>
      <t>34</t>
    </r>
    <r>
      <rPr>
        <sz val="12"/>
        <color theme="1"/>
        <rFont val="宋体"/>
        <charset val="134"/>
      </rPr>
      <t>）</t>
    </r>
  </si>
  <si>
    <r>
      <rPr>
        <sz val="12"/>
        <color theme="1"/>
        <rFont val="宋体"/>
        <charset val="134"/>
      </rPr>
      <t>普宁市金山洞水库白蚁防治</t>
    </r>
  </si>
  <si>
    <r>
      <rPr>
        <sz val="12"/>
        <color theme="1"/>
        <rFont val="宋体"/>
        <charset val="134"/>
      </rPr>
      <t>（</t>
    </r>
    <r>
      <rPr>
        <sz val="12"/>
        <color theme="1"/>
        <rFont val="Times New Roman"/>
        <charset val="134"/>
      </rPr>
      <t>35</t>
    </r>
    <r>
      <rPr>
        <sz val="12"/>
        <color theme="1"/>
        <rFont val="宋体"/>
        <charset val="134"/>
      </rPr>
      <t>）</t>
    </r>
  </si>
  <si>
    <r>
      <rPr>
        <sz val="12"/>
        <color theme="1"/>
        <rFont val="宋体"/>
        <charset val="134"/>
      </rPr>
      <t>揭西县棉湖榕江河境潭村高速下至龟山段河堤白蚁防治</t>
    </r>
  </si>
  <si>
    <r>
      <rPr>
        <sz val="12"/>
        <color theme="1"/>
        <rFont val="宋体"/>
        <charset val="134"/>
      </rPr>
      <t>（</t>
    </r>
    <r>
      <rPr>
        <sz val="12"/>
        <color theme="1"/>
        <rFont val="Times New Roman"/>
        <charset val="134"/>
      </rPr>
      <t>36</t>
    </r>
    <r>
      <rPr>
        <sz val="12"/>
        <color theme="1"/>
        <rFont val="宋体"/>
        <charset val="134"/>
      </rPr>
      <t>）</t>
    </r>
  </si>
  <si>
    <r>
      <rPr>
        <sz val="12"/>
        <color theme="1"/>
        <rFont val="宋体"/>
        <charset val="134"/>
      </rPr>
      <t>罗定市金银河水库大坝白蚁防治</t>
    </r>
  </si>
  <si>
    <t>七</t>
  </si>
  <si>
    <r>
      <rPr>
        <b/>
        <sz val="12"/>
        <color theme="1"/>
        <rFont val="宋体"/>
        <charset val="134"/>
      </rPr>
      <t>灾害防治及应急管理专项资金</t>
    </r>
    <r>
      <rPr>
        <b/>
        <sz val="12"/>
        <color theme="1"/>
        <rFont val="Times New Roman"/>
        <charset val="134"/>
      </rPr>
      <t>-</t>
    </r>
    <r>
      <rPr>
        <b/>
        <sz val="12"/>
        <color theme="1"/>
        <rFont val="宋体"/>
        <charset val="134"/>
      </rPr>
      <t>防灾救灾应急</t>
    </r>
    <r>
      <rPr>
        <b/>
        <sz val="12"/>
        <color theme="1"/>
        <rFont val="Times New Roman"/>
        <charset val="134"/>
      </rPr>
      <t>-</t>
    </r>
    <r>
      <rPr>
        <b/>
        <sz val="12"/>
        <color theme="1"/>
        <rFont val="宋体"/>
        <charset val="134"/>
      </rPr>
      <t>水利应急救灾资金</t>
    </r>
  </si>
  <si>
    <t>其中：省级水利防汛抗旱物资购置</t>
  </si>
  <si>
    <t>八</t>
  </si>
  <si>
    <r>
      <rPr>
        <b/>
        <sz val="12"/>
        <color theme="1"/>
        <rFont val="宋体"/>
        <charset val="0"/>
      </rPr>
      <t>对口援建、帮扶专项资金</t>
    </r>
    <r>
      <rPr>
        <b/>
        <sz val="12"/>
        <color theme="1"/>
        <rFont val="Times New Roman"/>
        <charset val="0"/>
      </rPr>
      <t>-</t>
    </r>
    <r>
      <rPr>
        <b/>
        <sz val="12"/>
        <color theme="1"/>
        <rFont val="宋体"/>
        <charset val="0"/>
      </rPr>
      <t>对口帮扶</t>
    </r>
    <r>
      <rPr>
        <b/>
        <sz val="12"/>
        <color theme="1"/>
        <rFont val="Times New Roman"/>
        <charset val="0"/>
      </rPr>
      <t>-</t>
    </r>
    <r>
      <rPr>
        <b/>
        <sz val="12"/>
        <color theme="1"/>
        <rFont val="宋体"/>
        <charset val="0"/>
      </rPr>
      <t>帮扶重庆巫山</t>
    </r>
  </si>
</sst>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sz val="11"/>
      <color theme="1"/>
      <name val="Times New Roman"/>
      <charset val="134"/>
    </font>
    <font>
      <sz val="12"/>
      <color theme="1"/>
      <name val="Times New Roman"/>
      <charset val="134"/>
    </font>
    <font>
      <b/>
      <sz val="12"/>
      <color theme="1"/>
      <name val="Times New Roman"/>
      <charset val="134"/>
    </font>
    <font>
      <b/>
      <sz val="12"/>
      <color theme="1"/>
      <name val="宋体"/>
      <charset val="134"/>
      <scheme val="minor"/>
    </font>
    <font>
      <sz val="12"/>
      <color theme="1"/>
      <name val="宋体"/>
      <charset val="134"/>
      <scheme val="minor"/>
    </font>
    <font>
      <sz val="11"/>
      <name val="Times New Roman"/>
      <charset val="134"/>
    </font>
    <font>
      <sz val="14"/>
      <color theme="1"/>
      <name val="黑体"/>
      <charset val="134"/>
    </font>
    <font>
      <sz val="24"/>
      <color theme="1"/>
      <name val="方正小标宋简体"/>
      <charset val="134"/>
    </font>
    <font>
      <sz val="24"/>
      <name val="方正小标宋简体"/>
      <charset val="134"/>
    </font>
    <font>
      <sz val="12"/>
      <color theme="1"/>
      <name val="方正书宋_GBK"/>
      <charset val="134"/>
    </font>
    <font>
      <b/>
      <sz val="12"/>
      <name val="宋体"/>
      <charset val="134"/>
    </font>
    <font>
      <b/>
      <sz val="12"/>
      <name val="Times New Roman"/>
      <charset val="134"/>
    </font>
    <font>
      <b/>
      <sz val="12"/>
      <color theme="1"/>
      <name val="宋体"/>
      <charset val="0"/>
    </font>
    <font>
      <sz val="12"/>
      <name val="Times New Roman"/>
      <charset val="0"/>
    </font>
    <font>
      <sz val="12"/>
      <color theme="1"/>
      <name val="宋体"/>
      <charset val="134"/>
    </font>
    <font>
      <b/>
      <sz val="12"/>
      <color theme="1"/>
      <name val="方正书宋_GBK"/>
      <charset val="134"/>
    </font>
    <font>
      <b/>
      <sz val="12"/>
      <color theme="1"/>
      <name val="Times New Roman"/>
      <charset val="0"/>
    </font>
    <font>
      <b/>
      <sz val="12"/>
      <color theme="1"/>
      <name val="宋体"/>
      <charset val="134"/>
    </font>
    <font>
      <b/>
      <sz val="12"/>
      <name val="Times New Roman"/>
      <charset val="0"/>
    </font>
    <font>
      <sz val="12"/>
      <color theme="1"/>
      <name val="Times New Roman"/>
      <charset val="0"/>
    </font>
    <font>
      <sz val="12"/>
      <name val="宋体"/>
      <charset val="134"/>
    </font>
    <font>
      <b/>
      <sz val="12"/>
      <color theme="1"/>
      <name val="SimSun"/>
      <charset val="134"/>
    </font>
    <font>
      <sz val="12"/>
      <name val="Times New Roman"/>
      <charset val="134"/>
    </font>
    <font>
      <sz val="12"/>
      <color theme="1"/>
      <name val="SimSun"/>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2"/>
      <color theme="1"/>
      <name val="方正书宋_GBK"/>
      <charset val="0"/>
    </font>
    <font>
      <sz val="12"/>
      <color theme="1"/>
      <name val="宋体"/>
      <charset val="0"/>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5" fillId="15"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8" fillId="0" borderId="8"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6" fillId="2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5" fillId="23"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37" fillId="0" borderId="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29" borderId="0" applyNumberFormat="false" applyBorder="false" applyAlignment="false" applyProtection="false">
      <alignment vertical="center"/>
    </xf>
    <xf numFmtId="0" fontId="35" fillId="16" borderId="7" applyNumberFormat="false" applyAlignment="false" applyProtection="false">
      <alignment vertical="center"/>
    </xf>
    <xf numFmtId="0" fontId="4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31"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43" fillId="32" borderId="7" applyNumberFormat="false" applyAlignment="false" applyProtection="false">
      <alignment vertical="center"/>
    </xf>
    <xf numFmtId="0" fontId="40" fillId="16" borderId="10" applyNumberFormat="false" applyAlignment="false" applyProtection="false">
      <alignment vertical="center"/>
    </xf>
    <xf numFmtId="0" fontId="31" fillId="12" borderId="4" applyNumberFormat="false" applyAlignment="false" applyProtection="false">
      <alignment vertical="center"/>
    </xf>
    <xf numFmtId="0" fontId="39" fillId="0" borderId="9" applyNumberFormat="false" applyFill="false" applyAlignment="false" applyProtection="false">
      <alignment vertical="center"/>
    </xf>
    <xf numFmtId="0" fontId="26" fillId="1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29"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38" fillId="25"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6" fillId="14" borderId="0" applyNumberFormat="false" applyBorder="false" applyAlignment="false" applyProtection="false">
      <alignment vertical="center"/>
    </xf>
  </cellStyleXfs>
  <cellXfs count="56">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pplyAlignment="true">
      <alignment horizontal="center" vertical="center" wrapText="true"/>
    </xf>
    <xf numFmtId="0" fontId="4" fillId="0" borderId="0" xfId="0" applyFont="true" applyFill="true" applyAlignment="true">
      <alignment vertical="center" wrapText="true"/>
    </xf>
    <xf numFmtId="0" fontId="4" fillId="0" borderId="0" xfId="0" applyFont="true" applyFill="true" applyBorder="true" applyAlignment="true">
      <alignment vertical="center" wrapText="true"/>
    </xf>
    <xf numFmtId="0" fontId="5" fillId="0" borderId="0" xfId="0" applyFont="true" applyFill="true" applyAlignment="true">
      <alignment vertical="center" wrapText="true"/>
    </xf>
    <xf numFmtId="0" fontId="1" fillId="0" borderId="0" xfId="0" applyFont="true" applyFill="true" applyAlignment="true">
      <alignment vertical="center" wrapText="true"/>
    </xf>
    <xf numFmtId="0" fontId="6" fillId="0" borderId="0" xfId="0" applyFont="true" applyFill="true" applyAlignment="true">
      <alignment horizontal="center" vertical="center" wrapText="true"/>
    </xf>
    <xf numFmtId="0" fontId="7" fillId="0" borderId="0" xfId="0" applyFont="true" applyFill="true" applyAlignment="true">
      <alignment horizontal="center" vertical="center"/>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2" fillId="0" borderId="0" xfId="0" applyFont="true" applyFill="true" applyAlignment="true">
      <alignment horizontal="left" vertical="center" wrapText="true"/>
    </xf>
    <xf numFmtId="0" fontId="10" fillId="0" borderId="0" xfId="0" applyFont="true" applyFill="true" applyAlignment="true">
      <alignment horizontal="right" vertical="center" wrapText="true"/>
    </xf>
    <xf numFmtId="0" fontId="2" fillId="0" borderId="0" xfId="0" applyFont="true" applyFill="true" applyAlignment="true">
      <alignment vertical="center" wrapText="true"/>
    </xf>
    <xf numFmtId="0" fontId="3" fillId="0" borderId="1" xfId="0"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xf>
    <xf numFmtId="0" fontId="3"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vertical="center" wrapText="true"/>
    </xf>
    <xf numFmtId="49" fontId="16" fillId="0" borderId="1"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0" fontId="15" fillId="0" borderId="1" xfId="0" applyNumberFormat="true" applyFont="true" applyFill="true" applyBorder="true" applyAlignment="true">
      <alignment horizontal="left" vertical="center" wrapText="true"/>
    </xf>
    <xf numFmtId="0" fontId="14" fillId="0" borderId="1" xfId="0" applyNumberFormat="true"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49" fontId="18" fillId="0" borderId="1" xfId="0" applyNumberFormat="true" applyFont="true" applyFill="true" applyBorder="true" applyAlignment="true">
      <alignment horizontal="center" vertical="center" wrapText="true"/>
    </xf>
    <xf numFmtId="0" fontId="19"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vertical="center" wrapText="true"/>
    </xf>
    <xf numFmtId="0" fontId="20" fillId="0" borderId="1" xfId="0" applyFont="true" applyFill="true" applyBorder="true" applyAlignment="true">
      <alignment vertical="center" wrapText="true"/>
    </xf>
    <xf numFmtId="0" fontId="2" fillId="0" borderId="1" xfId="0" applyNumberFormat="true" applyFont="true" applyFill="true" applyBorder="true" applyAlignment="true">
      <alignment vertical="center" wrapText="true"/>
    </xf>
    <xf numFmtId="0" fontId="15" fillId="0" borderId="1" xfId="0" applyNumberFormat="true" applyFont="true" applyFill="true" applyBorder="true" applyAlignment="true">
      <alignment vertical="center" wrapText="true"/>
    </xf>
    <xf numFmtId="0" fontId="21" fillId="0" borderId="1" xfId="0" applyNumberFormat="true" applyFont="true" applyFill="true" applyBorder="true" applyAlignment="true">
      <alignment vertical="center" wrapText="true"/>
    </xf>
    <xf numFmtId="0" fontId="17" fillId="0" borderId="1" xfId="0" applyFont="true" applyFill="true" applyBorder="true" applyAlignment="true">
      <alignment vertical="center" wrapText="true"/>
    </xf>
    <xf numFmtId="0" fontId="22"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23" fillId="0" borderId="1" xfId="0" applyFont="true" applyFill="true" applyBorder="true" applyAlignment="true">
      <alignment horizontal="center" vertical="center" wrapText="true"/>
    </xf>
    <xf numFmtId="0" fontId="18" fillId="0" borderId="1" xfId="0" applyFont="true" applyFill="true" applyBorder="true" applyAlignment="true">
      <alignment horizontal="left" vertical="center" wrapText="true"/>
    </xf>
    <xf numFmtId="0" fontId="23" fillId="0" borderId="1" xfId="0" applyNumberFormat="true" applyFont="true" applyFill="true" applyBorder="true" applyAlignment="true">
      <alignment horizontal="center" vertical="center" wrapText="true"/>
    </xf>
    <xf numFmtId="176" fontId="17" fillId="0" borderId="1" xfId="0" applyNumberFormat="true" applyFont="true" applyFill="true" applyBorder="true" applyAlignment="true">
      <alignment horizontal="center" vertical="center" wrapText="true"/>
    </xf>
    <xf numFmtId="176" fontId="23"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left" vertical="center" wrapText="true"/>
    </xf>
    <xf numFmtId="0" fontId="23" fillId="0" borderId="1" xfId="0" applyNumberFormat="true" applyFont="true" applyFill="true" applyBorder="true" applyAlignment="true">
      <alignment horizontal="left" vertical="center" wrapText="true"/>
    </xf>
    <xf numFmtId="0" fontId="23" fillId="0" borderId="1" xfId="0" applyNumberFormat="true" applyFont="true" applyFill="true" applyBorder="true" applyAlignment="true">
      <alignment vertical="center" wrapText="true"/>
    </xf>
    <xf numFmtId="0" fontId="23" fillId="0" borderId="1" xfId="0" applyFont="true" applyFill="true" applyBorder="true" applyAlignment="true">
      <alignment horizontal="center" vertical="center"/>
    </xf>
    <xf numFmtId="0" fontId="15" fillId="0" borderId="1" xfId="0" applyFont="true" applyFill="true" applyBorder="true" applyAlignment="true">
      <alignment horizontal="left" vertical="center" wrapText="true"/>
    </xf>
    <xf numFmtId="0" fontId="24"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0" fontId="10" fillId="0" borderId="1"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I146"/>
  <sheetViews>
    <sheetView showZeros="0" tabSelected="1" view="pageBreakPreview" zoomScaleNormal="90" zoomScaleSheetLayoutView="100" workbookViewId="0">
      <pane xSplit="2" ySplit="4" topLeftCell="C88" activePane="bottomRight" state="frozen"/>
      <selection/>
      <selection pane="topRight"/>
      <selection pane="bottomLeft"/>
      <selection pane="bottomRight" activeCell="A104" sqref="$A104:$XFD104"/>
    </sheetView>
  </sheetViews>
  <sheetFormatPr defaultColWidth="9" defaultRowHeight="18.75"/>
  <cols>
    <col min="1" max="1" width="8.23333333333333" style="7" customWidth="true"/>
    <col min="2" max="2" width="63.5" style="7" customWidth="true"/>
    <col min="3" max="3" width="13.675" style="8" customWidth="true"/>
    <col min="4" max="6" width="13.675" style="7" customWidth="true"/>
    <col min="7" max="191" width="9" style="7"/>
    <col min="192" max="16384" width="9" style="1"/>
  </cols>
  <sheetData>
    <row r="1" s="1" customFormat="true" spans="1:191">
      <c r="A1" s="9" t="s">
        <v>0</v>
      </c>
      <c r="B1" s="7"/>
      <c r="C1" s="8"/>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row>
    <row r="2" s="1" customFormat="true" ht="64" customHeight="true" spans="1:191">
      <c r="A2" s="10" t="s">
        <v>1</v>
      </c>
      <c r="B2" s="10"/>
      <c r="C2" s="11"/>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row>
    <row r="3" s="2" customFormat="true" ht="19.5" spans="1:191">
      <c r="A3" s="12"/>
      <c r="B3" s="12"/>
      <c r="C3" s="13" t="s">
        <v>2</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row>
    <row r="4" s="3" customFormat="true" ht="31.5" spans="1:191">
      <c r="A4" s="15" t="s">
        <v>3</v>
      </c>
      <c r="B4" s="15" t="s">
        <v>4</v>
      </c>
      <c r="C4" s="16" t="s">
        <v>5</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row>
    <row r="5" s="2" customFormat="true" ht="21.75" spans="1:191">
      <c r="A5" s="17"/>
      <c r="B5" s="18" t="s">
        <v>6</v>
      </c>
      <c r="C5" s="19">
        <f>SUM(C6,C8,C19,C28,C54,C65,C144,C146)</f>
        <v>208243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row>
    <row r="6" s="4" customFormat="true" ht="37.5" spans="1:3">
      <c r="A6" s="20" t="s">
        <v>7</v>
      </c>
      <c r="B6" s="21" t="s">
        <v>8</v>
      </c>
      <c r="C6" s="22">
        <f>C7</f>
        <v>121000</v>
      </c>
    </row>
    <row r="7" s="4" customFormat="true" ht="19.5" customHeight="true" spans="1:3">
      <c r="A7" s="23" t="s">
        <v>9</v>
      </c>
      <c r="B7" s="24" t="s">
        <v>10</v>
      </c>
      <c r="C7" s="22">
        <v>121000</v>
      </c>
    </row>
    <row r="8" s="4" customFormat="true" ht="37.5" spans="1:3">
      <c r="A8" s="25" t="s">
        <v>11</v>
      </c>
      <c r="B8" s="26" t="s">
        <v>12</v>
      </c>
      <c r="C8" s="22">
        <f>SUM(C9:C14)</f>
        <v>59350</v>
      </c>
    </row>
    <row r="9" s="4" customFormat="true" ht="19.5" customHeight="true" spans="1:3">
      <c r="A9" s="23" t="s">
        <v>9</v>
      </c>
      <c r="B9" s="27" t="s">
        <v>13</v>
      </c>
      <c r="C9" s="22">
        <v>26537</v>
      </c>
    </row>
    <row r="10" s="4" customFormat="true" ht="19.5" customHeight="true" spans="1:3">
      <c r="A10" s="23" t="s">
        <v>14</v>
      </c>
      <c r="B10" s="28" t="s">
        <v>15</v>
      </c>
      <c r="C10" s="29">
        <f>9623-9</f>
        <v>9614</v>
      </c>
    </row>
    <row r="11" s="4" customFormat="true" ht="19.5" customHeight="true" spans="1:3">
      <c r="A11" s="23" t="s">
        <v>16</v>
      </c>
      <c r="B11" s="28" t="s">
        <v>17</v>
      </c>
      <c r="C11" s="29">
        <f>6227+9</f>
        <v>6236</v>
      </c>
    </row>
    <row r="12" s="4" customFormat="true" ht="19.5" customHeight="true" spans="1:3">
      <c r="A12" s="23" t="s">
        <v>18</v>
      </c>
      <c r="B12" s="28" t="s">
        <v>19</v>
      </c>
      <c r="C12" s="29">
        <v>4963</v>
      </c>
    </row>
    <row r="13" s="4" customFormat="true" ht="19.5" customHeight="true" spans="1:3">
      <c r="A13" s="23" t="s">
        <v>20</v>
      </c>
      <c r="B13" s="28" t="s">
        <v>21</v>
      </c>
      <c r="C13" s="29">
        <v>3000</v>
      </c>
    </row>
    <row r="14" s="4" customFormat="true" ht="19.5" customHeight="true" spans="1:3">
      <c r="A14" s="23" t="s">
        <v>22</v>
      </c>
      <c r="B14" s="28" t="s">
        <v>23</v>
      </c>
      <c r="C14" s="29">
        <v>9000</v>
      </c>
    </row>
    <row r="15" s="4" customFormat="true" ht="19.5" customHeight="true" spans="1:3">
      <c r="A15" s="30" t="s">
        <v>24</v>
      </c>
      <c r="B15" s="28" t="s">
        <v>25</v>
      </c>
      <c r="C15" s="29">
        <v>3000</v>
      </c>
    </row>
    <row r="16" s="4" customFormat="true" ht="19.5" customHeight="true" spans="1:3">
      <c r="A16" s="30" t="s">
        <v>26</v>
      </c>
      <c r="B16" s="28" t="s">
        <v>27</v>
      </c>
      <c r="C16" s="29">
        <v>2000</v>
      </c>
    </row>
    <row r="17" s="4" customFormat="true" ht="19.5" customHeight="true" spans="1:3">
      <c r="A17" s="30" t="s">
        <v>28</v>
      </c>
      <c r="B17" s="28" t="s">
        <v>29</v>
      </c>
      <c r="C17" s="29">
        <v>2000</v>
      </c>
    </row>
    <row r="18" s="4" customFormat="true" ht="19.5" customHeight="true" spans="1:3">
      <c r="A18" s="30" t="s">
        <v>30</v>
      </c>
      <c r="B18" s="28" t="s">
        <v>31</v>
      </c>
      <c r="C18" s="29">
        <v>2000</v>
      </c>
    </row>
    <row r="19" s="4" customFormat="true" ht="37.5" spans="1:3">
      <c r="A19" s="31" t="s">
        <v>32</v>
      </c>
      <c r="B19" s="26" t="s">
        <v>33</v>
      </c>
      <c r="C19" s="32">
        <f>SUM(C20,C27)</f>
        <v>5000</v>
      </c>
    </row>
    <row r="20" s="4" customFormat="true" ht="19.5" customHeight="true" spans="1:3">
      <c r="A20" s="31" t="s">
        <v>34</v>
      </c>
      <c r="B20" s="33" t="s">
        <v>35</v>
      </c>
      <c r="C20" s="32">
        <f>SUM(C21:C26)</f>
        <v>2000</v>
      </c>
    </row>
    <row r="21" s="4" customFormat="true" ht="19.5" customHeight="true" outlineLevel="1" spans="1:3">
      <c r="A21" s="23" t="s">
        <v>9</v>
      </c>
      <c r="B21" s="34" t="s">
        <v>36</v>
      </c>
      <c r="C21" s="29">
        <v>200</v>
      </c>
    </row>
    <row r="22" s="4" customFormat="true" ht="19.5" customHeight="true" outlineLevel="1" spans="1:3">
      <c r="A22" s="23" t="s">
        <v>14</v>
      </c>
      <c r="B22" s="35" t="s">
        <v>37</v>
      </c>
      <c r="C22" s="29">
        <v>1350</v>
      </c>
    </row>
    <row r="23" s="4" customFormat="true" ht="19.5" customHeight="true" outlineLevel="1" spans="1:3">
      <c r="A23" s="23" t="s">
        <v>16</v>
      </c>
      <c r="B23" s="36" t="s">
        <v>38</v>
      </c>
      <c r="C23" s="29">
        <v>100</v>
      </c>
    </row>
    <row r="24" s="4" customFormat="true" ht="19.5" customHeight="true" outlineLevel="1" spans="1:3">
      <c r="A24" s="23" t="s">
        <v>18</v>
      </c>
      <c r="B24" s="36" t="s">
        <v>39</v>
      </c>
      <c r="C24" s="29">
        <v>50</v>
      </c>
    </row>
    <row r="25" s="4" customFormat="true" ht="19.5" customHeight="true" outlineLevel="1" spans="1:3">
      <c r="A25" s="23" t="s">
        <v>20</v>
      </c>
      <c r="B25" s="37" t="s">
        <v>40</v>
      </c>
      <c r="C25" s="29">
        <v>200</v>
      </c>
    </row>
    <row r="26" s="4" customFormat="true" ht="19.5" customHeight="true" outlineLevel="1" spans="1:3">
      <c r="A26" s="23" t="s">
        <v>22</v>
      </c>
      <c r="B26" s="28" t="s">
        <v>41</v>
      </c>
      <c r="C26" s="29">
        <v>100</v>
      </c>
    </row>
    <row r="27" s="4" customFormat="true" ht="19.5" customHeight="true" spans="1:3">
      <c r="A27" s="31" t="s">
        <v>42</v>
      </c>
      <c r="B27" s="21" t="s">
        <v>43</v>
      </c>
      <c r="C27" s="32">
        <v>3000</v>
      </c>
    </row>
    <row r="28" s="4" customFormat="true" ht="37.5" spans="1:3">
      <c r="A28" s="31" t="s">
        <v>44</v>
      </c>
      <c r="B28" s="38" t="s">
        <v>45</v>
      </c>
      <c r="C28" s="32">
        <f>SUM(C29,C33,C38,C42,C48)</f>
        <v>1000</v>
      </c>
    </row>
    <row r="29" s="4" customFormat="true" ht="19.5" customHeight="true" spans="1:3">
      <c r="A29" s="31" t="s">
        <v>34</v>
      </c>
      <c r="B29" s="39" t="s">
        <v>46</v>
      </c>
      <c r="C29" s="19">
        <f>C30+C31+C32</f>
        <v>140</v>
      </c>
    </row>
    <row r="30" s="4" customFormat="true" ht="19.5" customHeight="true" outlineLevel="1" spans="1:3">
      <c r="A30" s="23" t="s">
        <v>9</v>
      </c>
      <c r="B30" s="40" t="s">
        <v>47</v>
      </c>
      <c r="C30" s="41">
        <v>45</v>
      </c>
    </row>
    <row r="31" s="4" customFormat="true" ht="31.5" outlineLevel="1" spans="1:3">
      <c r="A31" s="23" t="s">
        <v>14</v>
      </c>
      <c r="B31" s="40" t="s">
        <v>48</v>
      </c>
      <c r="C31" s="41">
        <v>51</v>
      </c>
    </row>
    <row r="32" s="4" customFormat="true" ht="19.5" customHeight="true" outlineLevel="1" spans="1:3">
      <c r="A32" s="23" t="s">
        <v>16</v>
      </c>
      <c r="B32" s="40" t="s">
        <v>49</v>
      </c>
      <c r="C32" s="41">
        <v>44</v>
      </c>
    </row>
    <row r="33" s="4" customFormat="true" ht="19.5" customHeight="true" spans="1:3">
      <c r="A33" s="31" t="s">
        <v>42</v>
      </c>
      <c r="B33" s="42" t="s">
        <v>50</v>
      </c>
      <c r="C33" s="19">
        <f>C34+C35+C36+C37</f>
        <v>211</v>
      </c>
    </row>
    <row r="34" s="4" customFormat="true" ht="19.5" customHeight="true" outlineLevel="1" spans="1:3">
      <c r="A34" s="23" t="s">
        <v>9</v>
      </c>
      <c r="B34" s="40" t="s">
        <v>51</v>
      </c>
      <c r="C34" s="43">
        <v>54</v>
      </c>
    </row>
    <row r="35" s="4" customFormat="true" ht="35.25" outlineLevel="1" spans="1:3">
      <c r="A35" s="23" t="s">
        <v>14</v>
      </c>
      <c r="B35" s="40" t="s">
        <v>52</v>
      </c>
      <c r="C35" s="43">
        <v>54</v>
      </c>
    </row>
    <row r="36" s="4" customFormat="true" ht="19.5" customHeight="true" outlineLevel="1" spans="1:3">
      <c r="A36" s="23" t="s">
        <v>16</v>
      </c>
      <c r="B36" s="40" t="s">
        <v>53</v>
      </c>
      <c r="C36" s="43">
        <v>52</v>
      </c>
    </row>
    <row r="37" s="4" customFormat="true" ht="19.5" customHeight="true" outlineLevel="1" spans="1:3">
      <c r="A37" s="23" t="s">
        <v>18</v>
      </c>
      <c r="B37" s="40" t="s">
        <v>54</v>
      </c>
      <c r="C37" s="43">
        <v>51</v>
      </c>
    </row>
    <row r="38" s="4" customFormat="true" ht="19.5" customHeight="true" spans="1:3">
      <c r="A38" s="31" t="s">
        <v>55</v>
      </c>
      <c r="B38" s="42" t="s">
        <v>56</v>
      </c>
      <c r="C38" s="19">
        <f>C39+C40+C41</f>
        <v>149</v>
      </c>
    </row>
    <row r="39" s="4" customFormat="true" ht="19.5" customHeight="true" outlineLevel="1" spans="1:3">
      <c r="A39" s="23" t="s">
        <v>9</v>
      </c>
      <c r="B39" s="40" t="s">
        <v>57</v>
      </c>
      <c r="C39" s="43">
        <v>39</v>
      </c>
    </row>
    <row r="40" s="4" customFormat="true" ht="19.5" customHeight="true" outlineLevel="1" spans="1:3">
      <c r="A40" s="23" t="s">
        <v>14</v>
      </c>
      <c r="B40" s="40" t="s">
        <v>58</v>
      </c>
      <c r="C40" s="43">
        <v>55</v>
      </c>
    </row>
    <row r="41" s="4" customFormat="true" ht="19.5" customHeight="true" outlineLevel="1" spans="1:3">
      <c r="A41" s="23" t="s">
        <v>16</v>
      </c>
      <c r="B41" s="40" t="s">
        <v>59</v>
      </c>
      <c r="C41" s="43">
        <v>55</v>
      </c>
    </row>
    <row r="42" s="4" customFormat="true" ht="19.5" customHeight="true" spans="1:3">
      <c r="A42" s="31" t="s">
        <v>60</v>
      </c>
      <c r="B42" s="33" t="s">
        <v>61</v>
      </c>
      <c r="C42" s="44">
        <f>C43+C44+C45+C46+C47</f>
        <v>256</v>
      </c>
    </row>
    <row r="43" s="4" customFormat="true" ht="19.5" customHeight="true" outlineLevel="1" spans="1:3">
      <c r="A43" s="23" t="s">
        <v>9</v>
      </c>
      <c r="B43" s="40" t="s">
        <v>62</v>
      </c>
      <c r="C43" s="45">
        <v>52</v>
      </c>
    </row>
    <row r="44" s="4" customFormat="true" ht="19.5" customHeight="true" outlineLevel="1" spans="1:3">
      <c r="A44" s="23" t="s">
        <v>14</v>
      </c>
      <c r="B44" s="40" t="s">
        <v>63</v>
      </c>
      <c r="C44" s="45">
        <v>49</v>
      </c>
    </row>
    <row r="45" s="4" customFormat="true" ht="19.5" customHeight="true" outlineLevel="1" spans="1:3">
      <c r="A45" s="23" t="s">
        <v>16</v>
      </c>
      <c r="B45" s="40" t="s">
        <v>64</v>
      </c>
      <c r="C45" s="45">
        <v>52</v>
      </c>
    </row>
    <row r="46" s="4" customFormat="true" ht="19.5" customHeight="true" outlineLevel="1" spans="1:3">
      <c r="A46" s="23" t="s">
        <v>18</v>
      </c>
      <c r="B46" s="40" t="s">
        <v>65</v>
      </c>
      <c r="C46" s="45">
        <v>52</v>
      </c>
    </row>
    <row r="47" s="4" customFormat="true" ht="19.5" customHeight="true" outlineLevel="1" spans="1:3">
      <c r="A47" s="23" t="s">
        <v>20</v>
      </c>
      <c r="B47" s="40" t="s">
        <v>66</v>
      </c>
      <c r="C47" s="45">
        <v>51</v>
      </c>
    </row>
    <row r="48" s="4" customFormat="true" ht="19.5" customHeight="true" spans="1:3">
      <c r="A48" s="31" t="s">
        <v>67</v>
      </c>
      <c r="B48" s="33" t="s">
        <v>68</v>
      </c>
      <c r="C48" s="32">
        <f>C49+C50+C51+C52+C53</f>
        <v>244</v>
      </c>
    </row>
    <row r="49" s="4" customFormat="true" ht="19.5" customHeight="true" outlineLevel="1" spans="1:3">
      <c r="A49" s="23" t="s">
        <v>9</v>
      </c>
      <c r="B49" s="40" t="s">
        <v>69</v>
      </c>
      <c r="C49" s="45">
        <v>55</v>
      </c>
    </row>
    <row r="50" s="4" customFormat="true" ht="19.5" customHeight="true" outlineLevel="1" spans="1:3">
      <c r="A50" s="23" t="s">
        <v>14</v>
      </c>
      <c r="B50" s="40" t="s">
        <v>70</v>
      </c>
      <c r="C50" s="45">
        <v>51</v>
      </c>
    </row>
    <row r="51" s="4" customFormat="true" ht="19.5" customHeight="true" outlineLevel="1" spans="1:3">
      <c r="A51" s="23" t="s">
        <v>16</v>
      </c>
      <c r="B51" s="40" t="s">
        <v>71</v>
      </c>
      <c r="C51" s="45">
        <v>49</v>
      </c>
    </row>
    <row r="52" s="4" customFormat="true" ht="19.5" customHeight="true" outlineLevel="1" spans="1:3">
      <c r="A52" s="23" t="s">
        <v>18</v>
      </c>
      <c r="B52" s="40" t="s">
        <v>72</v>
      </c>
      <c r="C52" s="45">
        <v>43</v>
      </c>
    </row>
    <row r="53" s="4" customFormat="true" ht="19.5" customHeight="true" outlineLevel="1" spans="1:3">
      <c r="A53" s="23" t="s">
        <v>20</v>
      </c>
      <c r="B53" s="40" t="s">
        <v>73</v>
      </c>
      <c r="C53" s="45">
        <v>46</v>
      </c>
    </row>
    <row r="54" s="4" customFormat="true" ht="37.5" customHeight="true" spans="1:3">
      <c r="A54" s="31" t="s">
        <v>74</v>
      </c>
      <c r="B54" s="38" t="s">
        <v>75</v>
      </c>
      <c r="C54" s="32">
        <f>SUM(C55:C64)</f>
        <v>1500</v>
      </c>
    </row>
    <row r="55" s="5" customFormat="true" ht="19.5" customHeight="true" outlineLevel="1" spans="1:3">
      <c r="A55" s="23" t="s">
        <v>9</v>
      </c>
      <c r="B55" s="40" t="s">
        <v>76</v>
      </c>
      <c r="C55" s="46">
        <v>126</v>
      </c>
    </row>
    <row r="56" s="5" customFormat="true" ht="19.5" customHeight="true" outlineLevel="1" spans="1:3">
      <c r="A56" s="23" t="s">
        <v>14</v>
      </c>
      <c r="B56" s="40" t="s">
        <v>77</v>
      </c>
      <c r="C56" s="46">
        <v>150</v>
      </c>
    </row>
    <row r="57" s="5" customFormat="true" ht="19.5" customHeight="true" outlineLevel="1" spans="1:3">
      <c r="A57" s="23" t="s">
        <v>16</v>
      </c>
      <c r="B57" s="40" t="s">
        <v>78</v>
      </c>
      <c r="C57" s="46">
        <v>200</v>
      </c>
    </row>
    <row r="58" s="5" customFormat="true" ht="19.5" customHeight="true" outlineLevel="1" spans="1:3">
      <c r="A58" s="23" t="s">
        <v>18</v>
      </c>
      <c r="B58" s="40" t="s">
        <v>79</v>
      </c>
      <c r="C58" s="46">
        <v>174</v>
      </c>
    </row>
    <row r="59" s="5" customFormat="true" ht="19.5" customHeight="true" outlineLevel="1" spans="1:3">
      <c r="A59" s="23" t="s">
        <v>20</v>
      </c>
      <c r="B59" s="40" t="s">
        <v>80</v>
      </c>
      <c r="C59" s="46">
        <v>150</v>
      </c>
    </row>
    <row r="60" s="5" customFormat="true" ht="19.5" customHeight="true" outlineLevel="1" spans="1:3">
      <c r="A60" s="23" t="s">
        <v>22</v>
      </c>
      <c r="B60" s="40" t="s">
        <v>81</v>
      </c>
      <c r="C60" s="46">
        <v>150</v>
      </c>
    </row>
    <row r="61" s="5" customFormat="true" ht="19.5" customHeight="true" outlineLevel="1" spans="1:3">
      <c r="A61" s="23" t="s">
        <v>82</v>
      </c>
      <c r="B61" s="40" t="s">
        <v>83</v>
      </c>
      <c r="C61" s="46">
        <v>150</v>
      </c>
    </row>
    <row r="62" s="5" customFormat="true" ht="19.5" customHeight="true" outlineLevel="1" spans="1:3">
      <c r="A62" s="23" t="s">
        <v>84</v>
      </c>
      <c r="B62" s="40" t="s">
        <v>85</v>
      </c>
      <c r="C62" s="46">
        <v>80</v>
      </c>
    </row>
    <row r="63" s="5" customFormat="true" ht="19.5" customHeight="true" outlineLevel="1" spans="1:3">
      <c r="A63" s="23" t="s">
        <v>86</v>
      </c>
      <c r="B63" s="40" t="s">
        <v>87</v>
      </c>
      <c r="C63" s="46">
        <v>200</v>
      </c>
    </row>
    <row r="64" s="5" customFormat="true" ht="19.5" customHeight="true" outlineLevel="1" spans="1:3">
      <c r="A64" s="23" t="s">
        <v>88</v>
      </c>
      <c r="B64" s="40" t="s">
        <v>89</v>
      </c>
      <c r="C64" s="46">
        <v>120</v>
      </c>
    </row>
    <row r="65" s="4" customFormat="true" ht="37.5" customHeight="true" spans="1:3">
      <c r="A65" s="31" t="s">
        <v>90</v>
      </c>
      <c r="B65" s="38" t="s">
        <v>91</v>
      </c>
      <c r="C65" s="32">
        <f>SUM(C66:C74,C93,C107)</f>
        <v>12588</v>
      </c>
    </row>
    <row r="66" s="4" customFormat="true" ht="19.5" customHeight="true" spans="1:3">
      <c r="A66" s="23" t="s">
        <v>9</v>
      </c>
      <c r="B66" s="47" t="s">
        <v>92</v>
      </c>
      <c r="C66" s="29">
        <v>831</v>
      </c>
    </row>
    <row r="67" s="4" customFormat="true" ht="19.5" customHeight="true" spans="1:3">
      <c r="A67" s="23" t="s">
        <v>14</v>
      </c>
      <c r="B67" s="47" t="s">
        <v>93</v>
      </c>
      <c r="C67" s="29">
        <v>3000</v>
      </c>
    </row>
    <row r="68" s="4" customFormat="true" ht="19.5" customHeight="true" spans="1:3">
      <c r="A68" s="23" t="s">
        <v>16</v>
      </c>
      <c r="B68" s="47" t="s">
        <v>94</v>
      </c>
      <c r="C68" s="29">
        <v>500</v>
      </c>
    </row>
    <row r="69" s="4" customFormat="true" ht="19.5" customHeight="true" spans="1:3">
      <c r="A69" s="23" t="s">
        <v>18</v>
      </c>
      <c r="B69" s="35" t="s">
        <v>95</v>
      </c>
      <c r="C69" s="29">
        <v>45</v>
      </c>
    </row>
    <row r="70" s="4" customFormat="true" ht="19.5" customHeight="true" spans="1:3">
      <c r="A70" s="23" t="s">
        <v>20</v>
      </c>
      <c r="B70" s="36" t="s">
        <v>96</v>
      </c>
      <c r="C70" s="29">
        <v>1000</v>
      </c>
    </row>
    <row r="71" s="4" customFormat="true" ht="19.5" customHeight="true" spans="1:3">
      <c r="A71" s="23" t="s">
        <v>22</v>
      </c>
      <c r="B71" s="47" t="s">
        <v>97</v>
      </c>
      <c r="C71" s="29">
        <v>164</v>
      </c>
    </row>
    <row r="72" s="4" customFormat="true" ht="19.5" customHeight="true" spans="1:3">
      <c r="A72" s="23" t="s">
        <v>82</v>
      </c>
      <c r="B72" s="48" t="s">
        <v>98</v>
      </c>
      <c r="C72" s="29">
        <v>300</v>
      </c>
    </row>
    <row r="73" s="4" customFormat="true" ht="19.5" customHeight="true" spans="1:3">
      <c r="A73" s="23" t="s">
        <v>84</v>
      </c>
      <c r="B73" s="35" t="s">
        <v>99</v>
      </c>
      <c r="C73" s="29">
        <v>200</v>
      </c>
    </row>
    <row r="74" s="4" customFormat="true" ht="19.5" customHeight="true" spans="1:3">
      <c r="A74" s="23" t="s">
        <v>86</v>
      </c>
      <c r="B74" s="47" t="s">
        <v>100</v>
      </c>
      <c r="C74" s="29">
        <f>SUM(C75:C92)</f>
        <v>4356</v>
      </c>
    </row>
    <row r="75" s="4" customFormat="true" ht="19.5" customHeight="true" outlineLevel="1" spans="1:3">
      <c r="A75" s="23" t="s">
        <v>24</v>
      </c>
      <c r="B75" s="28" t="s">
        <v>101</v>
      </c>
      <c r="C75" s="41">
        <f>500-2.44+40-100</f>
        <v>437.56</v>
      </c>
    </row>
    <row r="76" s="4" customFormat="true" ht="37.5" customHeight="true" outlineLevel="1" spans="1:3">
      <c r="A76" s="23" t="s">
        <v>26</v>
      </c>
      <c r="B76" s="27" t="s">
        <v>102</v>
      </c>
      <c r="C76" s="41">
        <v>164.2</v>
      </c>
    </row>
    <row r="77" s="4" customFormat="true" ht="19.5" customHeight="true" outlineLevel="1" spans="1:3">
      <c r="A77" s="23" t="s">
        <v>28</v>
      </c>
      <c r="B77" s="48" t="s">
        <v>103</v>
      </c>
      <c r="C77" s="41">
        <v>399.36</v>
      </c>
    </row>
    <row r="78" s="4" customFormat="true" ht="19.5" customHeight="true" outlineLevel="1" spans="1:3">
      <c r="A78" s="23" t="s">
        <v>30</v>
      </c>
      <c r="B78" s="48" t="s">
        <v>104</v>
      </c>
      <c r="C78" s="41">
        <v>855.24</v>
      </c>
    </row>
    <row r="79" s="4" customFormat="true" ht="19.5" customHeight="true" outlineLevel="1" spans="1:3">
      <c r="A79" s="23" t="s">
        <v>105</v>
      </c>
      <c r="B79" s="48" t="s">
        <v>106</v>
      </c>
      <c r="C79" s="41">
        <v>209.64</v>
      </c>
    </row>
    <row r="80" s="4" customFormat="true" ht="19.5" customHeight="true" outlineLevel="1" spans="1:3">
      <c r="A80" s="23" t="s">
        <v>107</v>
      </c>
      <c r="B80" s="47" t="s">
        <v>108</v>
      </c>
      <c r="C80" s="41">
        <f>400+184</f>
        <v>584</v>
      </c>
    </row>
    <row r="81" s="4" customFormat="true" ht="19.5" customHeight="true" outlineLevel="1" spans="1:3">
      <c r="A81" s="23" t="s">
        <v>109</v>
      </c>
      <c r="B81" s="47" t="s">
        <v>110</v>
      </c>
      <c r="C81" s="41">
        <f>300-184</f>
        <v>116</v>
      </c>
    </row>
    <row r="82" s="4" customFormat="true" ht="19.5" customHeight="true" outlineLevel="1" spans="1:3">
      <c r="A82" s="23" t="s">
        <v>111</v>
      </c>
      <c r="B82" s="47" t="s">
        <v>112</v>
      </c>
      <c r="C82" s="29">
        <v>300</v>
      </c>
    </row>
    <row r="83" s="4" customFormat="true" ht="19.5" customHeight="true" outlineLevel="1" spans="1:3">
      <c r="A83" s="23" t="s">
        <v>113</v>
      </c>
      <c r="B83" s="47" t="s">
        <v>114</v>
      </c>
      <c r="C83" s="41">
        <v>200</v>
      </c>
    </row>
    <row r="84" s="4" customFormat="true" ht="19.5" customHeight="true" outlineLevel="1" spans="1:3">
      <c r="A84" s="23" t="s">
        <v>115</v>
      </c>
      <c r="B84" s="40" t="s">
        <v>116</v>
      </c>
      <c r="C84" s="29">
        <v>200</v>
      </c>
    </row>
    <row r="85" s="4" customFormat="true" ht="19.5" customHeight="true" outlineLevel="1" spans="1:3">
      <c r="A85" s="23" t="s">
        <v>117</v>
      </c>
      <c r="B85" s="40" t="s">
        <v>118</v>
      </c>
      <c r="C85" s="29">
        <v>200</v>
      </c>
    </row>
    <row r="86" s="4" customFormat="true" ht="19.5" customHeight="true" outlineLevel="1" spans="1:3">
      <c r="A86" s="23" t="s">
        <v>119</v>
      </c>
      <c r="B86" s="40" t="s">
        <v>120</v>
      </c>
      <c r="C86" s="29">
        <v>50</v>
      </c>
    </row>
    <row r="87" s="4" customFormat="true" ht="19.5" customHeight="true" outlineLevel="1" spans="1:3">
      <c r="A87" s="23" t="s">
        <v>121</v>
      </c>
      <c r="B87" s="35" t="s">
        <v>122</v>
      </c>
      <c r="C87" s="29">
        <v>60</v>
      </c>
    </row>
    <row r="88" s="4" customFormat="true" ht="19.5" customHeight="true" outlineLevel="1" spans="1:3">
      <c r="A88" s="23" t="s">
        <v>123</v>
      </c>
      <c r="B88" s="35" t="s">
        <v>124</v>
      </c>
      <c r="C88" s="29">
        <v>100</v>
      </c>
    </row>
    <row r="89" s="4" customFormat="true" ht="19.5" customHeight="true" outlineLevel="1" spans="1:3">
      <c r="A89" s="23" t="s">
        <v>125</v>
      </c>
      <c r="B89" s="35" t="s">
        <v>126</v>
      </c>
      <c r="C89" s="29">
        <v>150</v>
      </c>
    </row>
    <row r="90" s="4" customFormat="true" ht="19.5" customHeight="true" outlineLevel="1" spans="1:3">
      <c r="A90" s="23" t="s">
        <v>127</v>
      </c>
      <c r="B90" s="36" t="s">
        <v>128</v>
      </c>
      <c r="C90" s="29">
        <v>100</v>
      </c>
    </row>
    <row r="91" s="4" customFormat="true" ht="19.5" customHeight="true" outlineLevel="1" spans="1:3">
      <c r="A91" s="23" t="s">
        <v>129</v>
      </c>
      <c r="B91" s="49" t="s">
        <v>130</v>
      </c>
      <c r="C91" s="29">
        <v>30</v>
      </c>
    </row>
    <row r="92" s="4" customFormat="true" ht="19.5" customHeight="true" outlineLevel="1" spans="1:3">
      <c r="A92" s="23" t="s">
        <v>131</v>
      </c>
      <c r="B92" s="37" t="s">
        <v>132</v>
      </c>
      <c r="C92" s="29">
        <v>200</v>
      </c>
    </row>
    <row r="93" s="4" customFormat="true" ht="19.5" customHeight="true" spans="1:3">
      <c r="A93" s="23" t="s">
        <v>88</v>
      </c>
      <c r="B93" s="47" t="s">
        <v>133</v>
      </c>
      <c r="C93" s="29">
        <f>SUM(C94,C98,C104)</f>
        <v>1850</v>
      </c>
    </row>
    <row r="94" s="4" customFormat="true" ht="19.5" customHeight="true" spans="1:3">
      <c r="A94" s="30" t="s">
        <v>24</v>
      </c>
      <c r="B94" s="40" t="s">
        <v>134</v>
      </c>
      <c r="C94" s="41">
        <f>SUM(C95:C97)</f>
        <v>607</v>
      </c>
    </row>
    <row r="95" s="4" customFormat="true" ht="37.5" customHeight="true" outlineLevel="1" spans="1:3">
      <c r="A95" s="23"/>
      <c r="B95" s="27" t="s">
        <v>135</v>
      </c>
      <c r="C95" s="41">
        <v>93.62</v>
      </c>
    </row>
    <row r="96" s="4" customFormat="true" ht="19.5" customHeight="true" outlineLevel="1" spans="1:3">
      <c r="A96" s="23"/>
      <c r="B96" s="27" t="s">
        <v>136</v>
      </c>
      <c r="C96" s="50">
        <v>300</v>
      </c>
    </row>
    <row r="97" s="4" customFormat="true" ht="19.5" customHeight="true" outlineLevel="1" spans="1:3">
      <c r="A97" s="23"/>
      <c r="B97" s="27" t="s">
        <v>137</v>
      </c>
      <c r="C97" s="50">
        <v>213.38</v>
      </c>
    </row>
    <row r="98" s="4" customFormat="true" ht="19.5" customHeight="true" spans="1:3">
      <c r="A98" s="30" t="s">
        <v>26</v>
      </c>
      <c r="B98" s="27" t="s">
        <v>138</v>
      </c>
      <c r="C98" s="41">
        <f>SUM(C99:C103)</f>
        <v>780</v>
      </c>
    </row>
    <row r="99" s="4" customFormat="true" ht="19.5" customHeight="true" outlineLevel="1" spans="1:3">
      <c r="A99" s="23"/>
      <c r="B99" s="40" t="s">
        <v>139</v>
      </c>
      <c r="C99" s="50">
        <v>92</v>
      </c>
    </row>
    <row r="100" s="4" customFormat="true" ht="19.5" outlineLevel="1" spans="1:3">
      <c r="A100" s="23"/>
      <c r="B100" s="27" t="s">
        <v>140</v>
      </c>
      <c r="C100" s="50">
        <v>200</v>
      </c>
    </row>
    <row r="101" s="4" customFormat="true" ht="19.5" customHeight="true" outlineLevel="1" spans="1:3">
      <c r="A101" s="23"/>
      <c r="B101" s="51" t="s">
        <v>141</v>
      </c>
      <c r="C101" s="50">
        <v>137</v>
      </c>
    </row>
    <row r="102" s="4" customFormat="true" ht="19.5" customHeight="true" outlineLevel="1" spans="1:3">
      <c r="A102" s="23"/>
      <c r="B102" s="52" t="s">
        <v>142</v>
      </c>
      <c r="C102" s="50">
        <v>151</v>
      </c>
    </row>
    <row r="103" s="4" customFormat="true" ht="19.5" customHeight="true" outlineLevel="1" spans="1:3">
      <c r="A103" s="23"/>
      <c r="B103" s="52" t="s">
        <v>143</v>
      </c>
      <c r="C103" s="50">
        <v>200</v>
      </c>
    </row>
    <row r="104" s="4" customFormat="true" ht="37.5" customHeight="true" spans="1:3">
      <c r="A104" s="30" t="s">
        <v>28</v>
      </c>
      <c r="B104" s="40" t="s">
        <v>144</v>
      </c>
      <c r="C104" s="53">
        <f>SUM(C105:C106)</f>
        <v>463</v>
      </c>
    </row>
    <row r="105" s="4" customFormat="true" ht="19.5" customHeight="true" outlineLevel="1" spans="1:3">
      <c r="A105" s="23"/>
      <c r="B105" s="24" t="s">
        <v>145</v>
      </c>
      <c r="C105" s="50">
        <v>262</v>
      </c>
    </row>
    <row r="106" s="4" customFormat="true" ht="19.5" customHeight="true" outlineLevel="1" spans="1:3">
      <c r="A106" s="23"/>
      <c r="B106" s="40" t="s">
        <v>146</v>
      </c>
      <c r="C106" s="50">
        <v>201</v>
      </c>
    </row>
    <row r="107" s="4" customFormat="true" ht="19.5" customHeight="true" spans="1:3">
      <c r="A107" s="23" t="s">
        <v>147</v>
      </c>
      <c r="B107" s="28" t="s">
        <v>148</v>
      </c>
      <c r="C107" s="29">
        <v>342</v>
      </c>
    </row>
    <row r="108" s="4" customFormat="true" ht="19.5" customHeight="true" outlineLevel="1" spans="1:3">
      <c r="A108" s="23" t="s">
        <v>24</v>
      </c>
      <c r="B108" s="27" t="s">
        <v>149</v>
      </c>
      <c r="C108" s="54">
        <v>9</v>
      </c>
    </row>
    <row r="109" s="4" customFormat="true" ht="19.5" customHeight="true" outlineLevel="1" spans="1:3">
      <c r="A109" s="23" t="s">
        <v>26</v>
      </c>
      <c r="B109" s="27" t="s">
        <v>150</v>
      </c>
      <c r="C109" s="54">
        <v>9</v>
      </c>
    </row>
    <row r="110" s="4" customFormat="true" ht="19.5" customHeight="true" outlineLevel="1" spans="1:3">
      <c r="A110" s="23" t="s">
        <v>28</v>
      </c>
      <c r="B110" s="27" t="s">
        <v>151</v>
      </c>
      <c r="C110" s="54">
        <v>9</v>
      </c>
    </row>
    <row r="111" s="4" customFormat="true" ht="19.5" customHeight="true" outlineLevel="1" spans="1:3">
      <c r="A111" s="23" t="s">
        <v>30</v>
      </c>
      <c r="B111" s="27" t="s">
        <v>152</v>
      </c>
      <c r="C111" s="54">
        <v>9</v>
      </c>
    </row>
    <row r="112" s="4" customFormat="true" ht="19.5" customHeight="true" outlineLevel="1" spans="1:3">
      <c r="A112" s="23" t="s">
        <v>105</v>
      </c>
      <c r="B112" s="27" t="s">
        <v>153</v>
      </c>
      <c r="C112" s="54">
        <v>9</v>
      </c>
    </row>
    <row r="113" s="4" customFormat="true" ht="19.5" customHeight="true" outlineLevel="1" spans="1:3">
      <c r="A113" s="23" t="s">
        <v>107</v>
      </c>
      <c r="B113" s="27" t="s">
        <v>154</v>
      </c>
      <c r="C113" s="54">
        <v>9</v>
      </c>
    </row>
    <row r="114" s="4" customFormat="true" ht="19.5" customHeight="true" outlineLevel="1" spans="1:3">
      <c r="A114" s="23" t="s">
        <v>109</v>
      </c>
      <c r="B114" s="27" t="s">
        <v>155</v>
      </c>
      <c r="C114" s="54">
        <v>9</v>
      </c>
    </row>
    <row r="115" s="4" customFormat="true" ht="19.5" customHeight="true" outlineLevel="1" spans="1:3">
      <c r="A115" s="23" t="s">
        <v>111</v>
      </c>
      <c r="B115" s="27" t="s">
        <v>156</v>
      </c>
      <c r="C115" s="54">
        <v>9</v>
      </c>
    </row>
    <row r="116" s="4" customFormat="true" ht="19.5" customHeight="true" outlineLevel="1" spans="1:3">
      <c r="A116" s="23" t="s">
        <v>113</v>
      </c>
      <c r="B116" s="27" t="s">
        <v>157</v>
      </c>
      <c r="C116" s="54">
        <v>9</v>
      </c>
    </row>
    <row r="117" s="4" customFormat="true" ht="19.5" customHeight="true" outlineLevel="1" spans="1:3">
      <c r="A117" s="23" t="s">
        <v>158</v>
      </c>
      <c r="B117" s="27" t="s">
        <v>159</v>
      </c>
      <c r="C117" s="54">
        <v>9</v>
      </c>
    </row>
    <row r="118" s="4" customFormat="true" ht="19.5" customHeight="true" outlineLevel="1" spans="1:3">
      <c r="A118" s="23" t="s">
        <v>160</v>
      </c>
      <c r="B118" s="27" t="s">
        <v>161</v>
      </c>
      <c r="C118" s="54">
        <v>9</v>
      </c>
    </row>
    <row r="119" s="4" customFormat="true" ht="19.5" customHeight="true" outlineLevel="1" spans="1:3">
      <c r="A119" s="23" t="s">
        <v>162</v>
      </c>
      <c r="B119" s="27" t="s">
        <v>163</v>
      </c>
      <c r="C119" s="54">
        <v>9</v>
      </c>
    </row>
    <row r="120" s="4" customFormat="true" ht="19.5" customHeight="true" outlineLevel="1" spans="1:3">
      <c r="A120" s="23" t="s">
        <v>164</v>
      </c>
      <c r="B120" s="27" t="s">
        <v>165</v>
      </c>
      <c r="C120" s="54">
        <v>15</v>
      </c>
    </row>
    <row r="121" s="4" customFormat="true" ht="19.5" customHeight="true" outlineLevel="1" spans="1:3">
      <c r="A121" s="23" t="s">
        <v>166</v>
      </c>
      <c r="B121" s="27" t="s">
        <v>167</v>
      </c>
      <c r="C121" s="54">
        <v>15</v>
      </c>
    </row>
    <row r="122" s="4" customFormat="true" ht="19.5" customHeight="true" outlineLevel="1" spans="1:3">
      <c r="A122" s="23" t="s">
        <v>168</v>
      </c>
      <c r="B122" s="27" t="s">
        <v>169</v>
      </c>
      <c r="C122" s="54">
        <v>9</v>
      </c>
    </row>
    <row r="123" s="4" customFormat="true" ht="19.5" customHeight="true" outlineLevel="1" spans="1:3">
      <c r="A123" s="23" t="s">
        <v>170</v>
      </c>
      <c r="B123" s="27" t="s">
        <v>171</v>
      </c>
      <c r="C123" s="54">
        <v>9</v>
      </c>
    </row>
    <row r="124" s="4" customFormat="true" ht="19.5" customHeight="true" outlineLevel="1" spans="1:3">
      <c r="A124" s="23" t="s">
        <v>172</v>
      </c>
      <c r="B124" s="27" t="s">
        <v>173</v>
      </c>
      <c r="C124" s="54">
        <v>9</v>
      </c>
    </row>
    <row r="125" s="4" customFormat="true" ht="19.5" customHeight="true" outlineLevel="1" spans="1:3">
      <c r="A125" s="23" t="s">
        <v>174</v>
      </c>
      <c r="B125" s="27" t="s">
        <v>175</v>
      </c>
      <c r="C125" s="54">
        <v>9</v>
      </c>
    </row>
    <row r="126" s="4" customFormat="true" ht="19.5" customHeight="true" outlineLevel="1" spans="1:3">
      <c r="A126" s="23" t="s">
        <v>176</v>
      </c>
      <c r="B126" s="27" t="s">
        <v>177</v>
      </c>
      <c r="C126" s="54">
        <v>15</v>
      </c>
    </row>
    <row r="127" s="4" customFormat="true" ht="19.5" customHeight="true" outlineLevel="1" spans="1:3">
      <c r="A127" s="23" t="s">
        <v>178</v>
      </c>
      <c r="B127" s="27" t="s">
        <v>179</v>
      </c>
      <c r="C127" s="54">
        <v>9</v>
      </c>
    </row>
    <row r="128" s="4" customFormat="true" ht="19.5" customHeight="true" outlineLevel="1" spans="1:3">
      <c r="A128" s="23" t="s">
        <v>180</v>
      </c>
      <c r="B128" s="27" t="s">
        <v>181</v>
      </c>
      <c r="C128" s="54">
        <v>9</v>
      </c>
    </row>
    <row r="129" s="4" customFormat="true" ht="19.5" customHeight="true" outlineLevel="1" spans="1:3">
      <c r="A129" s="23" t="s">
        <v>182</v>
      </c>
      <c r="B129" s="27" t="s">
        <v>183</v>
      </c>
      <c r="C129" s="54">
        <v>9</v>
      </c>
    </row>
    <row r="130" s="4" customFormat="true" ht="19.5" customHeight="true" outlineLevel="1" spans="1:3">
      <c r="A130" s="23" t="s">
        <v>184</v>
      </c>
      <c r="B130" s="27" t="s">
        <v>185</v>
      </c>
      <c r="C130" s="54">
        <v>9</v>
      </c>
    </row>
    <row r="131" s="4" customFormat="true" ht="19.5" customHeight="true" outlineLevel="1" spans="1:3">
      <c r="A131" s="23" t="s">
        <v>186</v>
      </c>
      <c r="B131" s="27" t="s">
        <v>187</v>
      </c>
      <c r="C131" s="54">
        <v>9</v>
      </c>
    </row>
    <row r="132" s="4" customFormat="true" ht="19.5" customHeight="true" outlineLevel="1" spans="1:3">
      <c r="A132" s="23" t="s">
        <v>188</v>
      </c>
      <c r="B132" s="27" t="s">
        <v>189</v>
      </c>
      <c r="C132" s="54">
        <v>9</v>
      </c>
    </row>
    <row r="133" s="4" customFormat="true" ht="19.5" customHeight="true" outlineLevel="1" spans="1:3">
      <c r="A133" s="23" t="s">
        <v>190</v>
      </c>
      <c r="B133" s="27" t="s">
        <v>191</v>
      </c>
      <c r="C133" s="54">
        <v>9</v>
      </c>
    </row>
    <row r="134" s="4" customFormat="true" ht="19.5" customHeight="true" outlineLevel="1" spans="1:3">
      <c r="A134" s="23" t="s">
        <v>192</v>
      </c>
      <c r="B134" s="27" t="s">
        <v>193</v>
      </c>
      <c r="C134" s="54">
        <v>9</v>
      </c>
    </row>
    <row r="135" s="4" customFormat="true" ht="19.5" customHeight="true" outlineLevel="1" spans="1:3">
      <c r="A135" s="23" t="s">
        <v>194</v>
      </c>
      <c r="B135" s="27" t="s">
        <v>195</v>
      </c>
      <c r="C135" s="54">
        <v>9</v>
      </c>
    </row>
    <row r="136" s="4" customFormat="true" ht="19.5" customHeight="true" outlineLevel="1" spans="1:3">
      <c r="A136" s="23" t="s">
        <v>196</v>
      </c>
      <c r="B136" s="27" t="s">
        <v>197</v>
      </c>
      <c r="C136" s="54">
        <v>9</v>
      </c>
    </row>
    <row r="137" s="4" customFormat="true" ht="19.5" customHeight="true" outlineLevel="1" spans="1:3">
      <c r="A137" s="23" t="s">
        <v>198</v>
      </c>
      <c r="B137" s="27" t="s">
        <v>199</v>
      </c>
      <c r="C137" s="54">
        <v>9</v>
      </c>
    </row>
    <row r="138" s="4" customFormat="true" ht="19.5" customHeight="true" outlineLevel="1" spans="1:3">
      <c r="A138" s="23" t="s">
        <v>200</v>
      </c>
      <c r="B138" s="27" t="s">
        <v>201</v>
      </c>
      <c r="C138" s="54">
        <v>9</v>
      </c>
    </row>
    <row r="139" s="4" customFormat="true" ht="19.5" customHeight="true" outlineLevel="1" spans="1:3">
      <c r="A139" s="23" t="s">
        <v>202</v>
      </c>
      <c r="B139" s="27" t="s">
        <v>203</v>
      </c>
      <c r="C139" s="54">
        <v>9</v>
      </c>
    </row>
    <row r="140" s="4" customFormat="true" ht="19.5" customHeight="true" outlineLevel="1" spans="1:3">
      <c r="A140" s="23" t="s">
        <v>204</v>
      </c>
      <c r="B140" s="27" t="s">
        <v>205</v>
      </c>
      <c r="C140" s="54">
        <v>9</v>
      </c>
    </row>
    <row r="141" s="4" customFormat="true" ht="19.5" customHeight="true" outlineLevel="1" spans="1:3">
      <c r="A141" s="23" t="s">
        <v>206</v>
      </c>
      <c r="B141" s="27" t="s">
        <v>207</v>
      </c>
      <c r="C141" s="54">
        <v>9</v>
      </c>
    </row>
    <row r="142" s="4" customFormat="true" ht="19.5" customHeight="true" outlineLevel="1" spans="1:3">
      <c r="A142" s="23" t="s">
        <v>208</v>
      </c>
      <c r="B142" s="27" t="s">
        <v>209</v>
      </c>
      <c r="C142" s="54">
        <v>9</v>
      </c>
    </row>
    <row r="143" s="4" customFormat="true" ht="19.5" customHeight="true" outlineLevel="1" spans="1:3">
      <c r="A143" s="23" t="s">
        <v>210</v>
      </c>
      <c r="B143" s="27" t="s">
        <v>211</v>
      </c>
      <c r="C143" s="54">
        <v>9</v>
      </c>
    </row>
    <row r="144" s="4" customFormat="true" ht="37.5" customHeight="true" spans="1:3">
      <c r="A144" s="31" t="s">
        <v>212</v>
      </c>
      <c r="B144" s="38" t="s">
        <v>213</v>
      </c>
      <c r="C144" s="32">
        <v>7000</v>
      </c>
    </row>
    <row r="145" s="6" customFormat="true" ht="19.5" customHeight="true" spans="1:3">
      <c r="A145" s="23"/>
      <c r="B145" s="55" t="s">
        <v>214</v>
      </c>
      <c r="C145" s="29">
        <v>1000</v>
      </c>
    </row>
    <row r="146" s="4" customFormat="true" ht="37.5" customHeight="true" spans="1:3">
      <c r="A146" s="31" t="s">
        <v>215</v>
      </c>
      <c r="B146" s="38" t="s">
        <v>216</v>
      </c>
      <c r="C146" s="32">
        <v>805</v>
      </c>
    </row>
  </sheetData>
  <mergeCells count="2">
    <mergeCell ref="A2:C2"/>
    <mergeCell ref="A3:B3"/>
  </mergeCells>
  <printOptions horizontalCentered="true"/>
  <pageMargins left="0.306944444444444" right="0.306944444444444" top="0.590277777777778" bottom="0.66875" header="0.298611111111111" footer="0.393055555555556"/>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huawei</cp:lastModifiedBy>
  <dcterms:created xsi:type="dcterms:W3CDTF">2022-07-23T18:38:00Z</dcterms:created>
  <dcterms:modified xsi:type="dcterms:W3CDTF">2024-01-09T09:28:48Z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2042F7A4E7C146FC85D7E50EA56B3D5D</vt:lpwstr>
  </property>
</Properties>
</file>