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1 (2)" sheetId="1" r:id="rId1"/>
  </sheets>
  <definedNames>
    <definedName name="_xlnm.Print_Titles" localSheetId="0">'Sheet1 (2)'!$2:$5</definedName>
  </definedNames>
  <calcPr fullCalcOnLoad="1"/>
</workbook>
</file>

<file path=xl/sharedStrings.xml><?xml version="1.0" encoding="utf-8"?>
<sst xmlns="http://schemas.openxmlformats.org/spreadsheetml/2006/main" count="664" uniqueCount="517">
  <si>
    <r>
      <rPr>
        <sz val="14"/>
        <rFont val="黑体"/>
        <family val="3"/>
      </rPr>
      <t>附件</t>
    </r>
    <r>
      <rPr>
        <sz val="14"/>
        <rFont val="Times New Roman"/>
        <family val="1"/>
      </rPr>
      <t>2</t>
    </r>
  </si>
  <si>
    <r>
      <t>2022</t>
    </r>
    <r>
      <rPr>
        <sz val="24"/>
        <rFont val="方正小标宋简体"/>
        <family val="4"/>
      </rPr>
      <t>年省级组织实施项目水利专项资金分配方案</t>
    </r>
  </si>
  <si>
    <t>资金单位：万元</t>
  </si>
  <si>
    <r>
      <rPr>
        <b/>
        <sz val="12"/>
        <rFont val="宋体"/>
        <family val="0"/>
      </rPr>
      <t>序号</t>
    </r>
  </si>
  <si>
    <r>
      <rPr>
        <b/>
        <sz val="12"/>
        <rFont val="宋体"/>
        <family val="0"/>
      </rPr>
      <t>项目名称</t>
    </r>
  </si>
  <si>
    <r>
      <rPr>
        <b/>
        <sz val="12"/>
        <rFont val="宋体"/>
        <family val="0"/>
      </rPr>
      <t>单位</t>
    </r>
    <r>
      <rPr>
        <b/>
        <sz val="12"/>
        <rFont val="Times New Roman"/>
        <family val="1"/>
      </rPr>
      <t>/</t>
    </r>
    <r>
      <rPr>
        <b/>
        <sz val="12"/>
        <rFont val="宋体"/>
        <family val="0"/>
      </rPr>
      <t>地区</t>
    </r>
  </si>
  <si>
    <r>
      <rPr>
        <b/>
        <sz val="12"/>
        <rFont val="宋体"/>
        <family val="0"/>
      </rPr>
      <t>小计</t>
    </r>
  </si>
  <si>
    <t>已下达资金</t>
  </si>
  <si>
    <r>
      <rPr>
        <b/>
        <sz val="12"/>
        <rFont val="宋体"/>
        <family val="0"/>
      </rPr>
      <t>纳入省水利厅部门预算</t>
    </r>
  </si>
  <si>
    <r>
      <rPr>
        <b/>
        <sz val="12"/>
        <rFont val="宋体"/>
        <family val="0"/>
      </rPr>
      <t>粤财农</t>
    </r>
    <r>
      <rPr>
        <b/>
        <sz val="12"/>
        <rFont val="Times New Roman"/>
        <family val="1"/>
      </rPr>
      <t>[2022]8</t>
    </r>
    <r>
      <rPr>
        <b/>
        <sz val="12"/>
        <rFont val="宋体"/>
        <family val="0"/>
      </rPr>
      <t>号</t>
    </r>
  </si>
  <si>
    <r>
      <rPr>
        <b/>
        <sz val="12"/>
        <rFont val="宋体"/>
        <family val="0"/>
      </rPr>
      <t>粤财农</t>
    </r>
    <r>
      <rPr>
        <b/>
        <sz val="12"/>
        <rFont val="Times New Roman"/>
        <family val="1"/>
      </rPr>
      <t>[2022]9</t>
    </r>
    <r>
      <rPr>
        <b/>
        <sz val="12"/>
        <rFont val="宋体"/>
        <family val="0"/>
      </rPr>
      <t>号</t>
    </r>
  </si>
  <si>
    <r>
      <rPr>
        <b/>
        <sz val="12"/>
        <rFont val="宋体"/>
        <family val="0"/>
      </rPr>
      <t>粤财农</t>
    </r>
    <r>
      <rPr>
        <b/>
        <sz val="12"/>
        <rFont val="Times New Roman"/>
        <family val="1"/>
      </rPr>
      <t>[2022]27</t>
    </r>
    <r>
      <rPr>
        <b/>
        <sz val="12"/>
        <rFont val="宋体"/>
        <family val="0"/>
      </rPr>
      <t>号</t>
    </r>
  </si>
  <si>
    <r>
      <rPr>
        <b/>
        <sz val="12"/>
        <rFont val="宋体"/>
        <family val="0"/>
      </rPr>
      <t>粤财农</t>
    </r>
    <r>
      <rPr>
        <b/>
        <sz val="12"/>
        <rFont val="Times New Roman"/>
        <family val="1"/>
      </rPr>
      <t>[2022]28</t>
    </r>
    <r>
      <rPr>
        <b/>
        <sz val="12"/>
        <rFont val="宋体"/>
        <family val="0"/>
      </rPr>
      <t>号</t>
    </r>
  </si>
  <si>
    <r>
      <rPr>
        <b/>
        <sz val="12"/>
        <rFont val="宋体"/>
        <family val="0"/>
      </rPr>
      <t>粤财农</t>
    </r>
    <r>
      <rPr>
        <b/>
        <sz val="12"/>
        <rFont val="Times New Roman"/>
        <family val="1"/>
      </rPr>
      <t>[2022]35</t>
    </r>
    <r>
      <rPr>
        <b/>
        <sz val="12"/>
        <rFont val="宋体"/>
        <family val="0"/>
      </rPr>
      <t>号</t>
    </r>
  </si>
  <si>
    <r>
      <rPr>
        <b/>
        <sz val="12"/>
        <rFont val="宋体"/>
        <family val="0"/>
      </rPr>
      <t>粤财农</t>
    </r>
    <r>
      <rPr>
        <b/>
        <sz val="12"/>
        <rFont val="Times New Roman"/>
        <family val="1"/>
      </rPr>
      <t>[2022]36</t>
    </r>
    <r>
      <rPr>
        <b/>
        <sz val="12"/>
        <rFont val="宋体"/>
        <family val="0"/>
      </rPr>
      <t>号</t>
    </r>
  </si>
  <si>
    <r>
      <rPr>
        <b/>
        <sz val="12"/>
        <rFont val="宋体"/>
        <family val="0"/>
      </rPr>
      <t>粤财农</t>
    </r>
    <r>
      <rPr>
        <b/>
        <sz val="12"/>
        <rFont val="Times New Roman"/>
        <family val="1"/>
      </rPr>
      <t>[2022]38</t>
    </r>
    <r>
      <rPr>
        <b/>
        <sz val="12"/>
        <rFont val="宋体"/>
        <family val="0"/>
      </rPr>
      <t>号</t>
    </r>
  </si>
  <si>
    <r>
      <rPr>
        <b/>
        <sz val="12"/>
        <rFont val="宋体"/>
        <family val="0"/>
      </rPr>
      <t>合</t>
    </r>
    <r>
      <rPr>
        <b/>
        <sz val="12"/>
        <rFont val="Times New Roman"/>
        <family val="1"/>
      </rPr>
      <t xml:space="preserve">  </t>
    </r>
    <r>
      <rPr>
        <b/>
        <sz val="12"/>
        <rFont val="宋体"/>
        <family val="0"/>
      </rPr>
      <t>计</t>
    </r>
  </si>
  <si>
    <r>
      <rPr>
        <b/>
        <sz val="12"/>
        <rFont val="宋体"/>
        <family val="0"/>
      </rPr>
      <t>一</t>
    </r>
  </si>
  <si>
    <r>
      <rPr>
        <b/>
        <sz val="12"/>
        <rFont val="宋体"/>
        <family val="0"/>
      </rPr>
      <t>重大水利工程设施</t>
    </r>
  </si>
  <si>
    <r>
      <rPr>
        <sz val="12"/>
        <rFont val="宋体"/>
        <family val="0"/>
      </rPr>
      <t>广西大藤峡水利枢纽工程广东省出资资金</t>
    </r>
  </si>
  <si>
    <r>
      <rPr>
        <sz val="12"/>
        <rFont val="宋体"/>
        <family val="0"/>
      </rPr>
      <t>省水利厅（规计处）</t>
    </r>
  </si>
  <si>
    <r>
      <rPr>
        <b/>
        <sz val="12"/>
        <rFont val="宋体"/>
        <family val="0"/>
      </rPr>
      <t>二</t>
    </r>
  </si>
  <si>
    <r>
      <rPr>
        <b/>
        <sz val="12"/>
        <rFont val="宋体"/>
        <family val="0"/>
      </rPr>
      <t>中央投资水利配套项目</t>
    </r>
  </si>
  <si>
    <r>
      <rPr>
        <sz val="12"/>
        <rFont val="宋体"/>
        <family val="0"/>
      </rPr>
      <t>省水资源监控能力建设项目</t>
    </r>
  </si>
  <si>
    <r>
      <rPr>
        <sz val="12"/>
        <rFont val="宋体"/>
        <family val="0"/>
      </rPr>
      <t>省水文局</t>
    </r>
  </si>
  <si>
    <r>
      <rPr>
        <sz val="12"/>
        <rFont val="宋体"/>
        <family val="0"/>
      </rPr>
      <t>省中小河流水文监测系统建设项目</t>
    </r>
  </si>
  <si>
    <r>
      <rPr>
        <sz val="12"/>
        <rFont val="宋体"/>
        <family val="0"/>
      </rPr>
      <t>国家水资源监控能力建设项目广东省技术方案（</t>
    </r>
    <r>
      <rPr>
        <sz val="12"/>
        <rFont val="Times New Roman"/>
        <family val="1"/>
      </rPr>
      <t>2016-2018</t>
    </r>
    <r>
      <rPr>
        <sz val="12"/>
        <rFont val="宋体"/>
        <family val="0"/>
      </rPr>
      <t>年）</t>
    </r>
  </si>
  <si>
    <r>
      <rPr>
        <sz val="12"/>
        <rFont val="宋体"/>
        <family val="0"/>
      </rPr>
      <t>省水旱灾害视频监控系统</t>
    </r>
  </si>
  <si>
    <r>
      <rPr>
        <sz val="12"/>
        <rFont val="宋体"/>
        <family val="0"/>
      </rPr>
      <t>省防汛保障与农村水利中心</t>
    </r>
  </si>
  <si>
    <r>
      <rPr>
        <sz val="12"/>
        <rFont val="宋体"/>
        <family val="0"/>
      </rPr>
      <t>山洪灾害防治项目</t>
    </r>
    <r>
      <rPr>
        <sz val="12"/>
        <rFont val="Times New Roman"/>
        <family val="1"/>
      </rPr>
      <t xml:space="preserve"> </t>
    </r>
  </si>
  <si>
    <r>
      <rPr>
        <sz val="12"/>
        <rFont val="宋体"/>
        <family val="0"/>
      </rPr>
      <t>山洪灾害防治非工程措施维修养护项目</t>
    </r>
  </si>
  <si>
    <r>
      <rPr>
        <b/>
        <sz val="12"/>
        <rFont val="宋体"/>
        <family val="0"/>
      </rPr>
      <t>三</t>
    </r>
  </si>
  <si>
    <r>
      <rPr>
        <b/>
        <sz val="12"/>
        <rFont val="宋体"/>
        <family val="0"/>
      </rPr>
      <t>河长制湖长制项目</t>
    </r>
  </si>
  <si>
    <r>
      <rPr>
        <sz val="12"/>
        <rFont val="宋体"/>
        <family val="0"/>
      </rPr>
      <t>（一）</t>
    </r>
  </si>
  <si>
    <r>
      <rPr>
        <sz val="12"/>
        <rFont val="宋体"/>
        <family val="0"/>
      </rPr>
      <t>河长制湖长制基础工作</t>
    </r>
  </si>
  <si>
    <r>
      <rPr>
        <sz val="12"/>
        <rFont val="宋体"/>
        <family val="0"/>
      </rPr>
      <t>省水利厅（河湖处）</t>
    </r>
  </si>
  <si>
    <r>
      <rPr>
        <sz val="12"/>
        <rFont val="宋体"/>
        <family val="0"/>
      </rPr>
      <t>（二）</t>
    </r>
  </si>
  <si>
    <r>
      <rPr>
        <sz val="12"/>
        <rFont val="宋体"/>
        <family val="0"/>
      </rPr>
      <t>省级河（湖）长巡河资金</t>
    </r>
  </si>
  <si>
    <r>
      <rPr>
        <b/>
        <sz val="12"/>
        <color indexed="8"/>
        <rFont val="宋体"/>
        <family val="0"/>
      </rPr>
      <t>韩江流域省级河长巡河资金</t>
    </r>
  </si>
  <si>
    <r>
      <rPr>
        <sz val="12"/>
        <rFont val="宋体"/>
        <family val="0"/>
      </rPr>
      <t>（</t>
    </r>
    <r>
      <rPr>
        <sz val="12"/>
        <rFont val="Times New Roman"/>
        <family val="1"/>
      </rPr>
      <t>1</t>
    </r>
    <r>
      <rPr>
        <sz val="12"/>
        <rFont val="宋体"/>
        <family val="0"/>
      </rPr>
      <t>）</t>
    </r>
  </si>
  <si>
    <r>
      <rPr>
        <sz val="12"/>
        <color indexed="8"/>
        <rFont val="宋体"/>
        <family val="0"/>
      </rPr>
      <t>汕头市</t>
    </r>
  </si>
  <si>
    <r>
      <rPr>
        <sz val="12"/>
        <color indexed="8"/>
        <rFont val="宋体"/>
        <family val="0"/>
      </rPr>
      <t>金平区</t>
    </r>
  </si>
  <si>
    <r>
      <rPr>
        <sz val="12"/>
        <color indexed="8"/>
        <rFont val="宋体"/>
        <family val="0"/>
      </rPr>
      <t>澄海区</t>
    </r>
  </si>
  <si>
    <r>
      <rPr>
        <sz val="12"/>
        <rFont val="宋体"/>
        <family val="0"/>
      </rPr>
      <t>（</t>
    </r>
    <r>
      <rPr>
        <sz val="12"/>
        <rFont val="Times New Roman"/>
        <family val="1"/>
      </rPr>
      <t>2</t>
    </r>
    <r>
      <rPr>
        <sz val="12"/>
        <rFont val="宋体"/>
        <family val="0"/>
      </rPr>
      <t>）</t>
    </r>
  </si>
  <si>
    <r>
      <rPr>
        <sz val="12"/>
        <color indexed="8"/>
        <rFont val="宋体"/>
        <family val="0"/>
      </rPr>
      <t>梅州市</t>
    </r>
  </si>
  <si>
    <r>
      <rPr>
        <sz val="12"/>
        <color indexed="8"/>
        <rFont val="宋体"/>
        <family val="0"/>
      </rPr>
      <t>市本级</t>
    </r>
  </si>
  <si>
    <r>
      <rPr>
        <sz val="12"/>
        <color indexed="8"/>
        <rFont val="宋体"/>
        <family val="0"/>
      </rPr>
      <t>大埔县</t>
    </r>
  </si>
  <si>
    <r>
      <rPr>
        <sz val="12"/>
        <color indexed="8"/>
        <rFont val="宋体"/>
        <family val="0"/>
      </rPr>
      <t>丰顺县</t>
    </r>
  </si>
  <si>
    <r>
      <rPr>
        <sz val="12"/>
        <rFont val="宋体"/>
        <family val="0"/>
      </rPr>
      <t>（</t>
    </r>
    <r>
      <rPr>
        <sz val="12"/>
        <rFont val="Times New Roman"/>
        <family val="1"/>
      </rPr>
      <t>3</t>
    </r>
    <r>
      <rPr>
        <sz val="12"/>
        <rFont val="宋体"/>
        <family val="0"/>
      </rPr>
      <t>）</t>
    </r>
  </si>
  <si>
    <r>
      <rPr>
        <sz val="12"/>
        <color indexed="8"/>
        <rFont val="宋体"/>
        <family val="0"/>
      </rPr>
      <t>潮州市潮安区</t>
    </r>
  </si>
  <si>
    <r>
      <rPr>
        <sz val="12"/>
        <color indexed="8"/>
        <rFont val="宋体"/>
        <family val="0"/>
      </rPr>
      <t>潮州市</t>
    </r>
  </si>
  <si>
    <r>
      <rPr>
        <b/>
        <sz val="12"/>
        <color indexed="8"/>
        <rFont val="宋体"/>
        <family val="0"/>
      </rPr>
      <t>东江流域和潼湖省级河长巡河资金</t>
    </r>
  </si>
  <si>
    <r>
      <rPr>
        <sz val="12"/>
        <color indexed="8"/>
        <rFont val="宋体"/>
        <family val="0"/>
      </rPr>
      <t>韶关市新丰县</t>
    </r>
  </si>
  <si>
    <r>
      <rPr>
        <sz val="12"/>
        <color indexed="8"/>
        <rFont val="宋体"/>
        <family val="0"/>
      </rPr>
      <t>韶关市</t>
    </r>
  </si>
  <si>
    <r>
      <rPr>
        <sz val="12"/>
        <color indexed="8"/>
        <rFont val="宋体"/>
        <family val="0"/>
      </rPr>
      <t>河源市龙川县</t>
    </r>
  </si>
  <si>
    <r>
      <rPr>
        <sz val="12"/>
        <color indexed="8"/>
        <rFont val="宋体"/>
        <family val="0"/>
      </rPr>
      <t>河源市</t>
    </r>
  </si>
  <si>
    <r>
      <rPr>
        <sz val="12"/>
        <color indexed="8"/>
        <rFont val="宋体"/>
        <family val="0"/>
      </rPr>
      <t>惠州市仲恺高新区</t>
    </r>
  </si>
  <si>
    <r>
      <rPr>
        <sz val="12"/>
        <color indexed="8"/>
        <rFont val="宋体"/>
        <family val="0"/>
      </rPr>
      <t>惠州市</t>
    </r>
  </si>
  <si>
    <r>
      <rPr>
        <b/>
        <sz val="12"/>
        <color indexed="8"/>
        <rFont val="宋体"/>
        <family val="0"/>
      </rPr>
      <t>鉴江流域省级河长巡河资金</t>
    </r>
  </si>
  <si>
    <r>
      <rPr>
        <sz val="12"/>
        <color indexed="8"/>
        <rFont val="宋体"/>
        <family val="0"/>
      </rPr>
      <t>湛江市</t>
    </r>
  </si>
  <si>
    <r>
      <rPr>
        <sz val="12"/>
        <color indexed="8"/>
        <rFont val="宋体"/>
        <family val="0"/>
      </rPr>
      <t>吴川市</t>
    </r>
  </si>
  <si>
    <r>
      <rPr>
        <sz val="12"/>
        <color indexed="8"/>
        <rFont val="宋体"/>
        <family val="0"/>
      </rPr>
      <t>茂名市茂南区</t>
    </r>
  </si>
  <si>
    <r>
      <rPr>
        <sz val="12"/>
        <color indexed="8"/>
        <rFont val="宋体"/>
        <family val="0"/>
      </rPr>
      <t>茂名市</t>
    </r>
  </si>
  <si>
    <r>
      <rPr>
        <b/>
        <sz val="12"/>
        <rFont val="宋体"/>
        <family val="0"/>
      </rPr>
      <t>北江流域省级河长巡河资金</t>
    </r>
  </si>
  <si>
    <r>
      <rPr>
        <sz val="12"/>
        <rFont val="宋体"/>
        <family val="0"/>
      </rPr>
      <t>佛山市本级</t>
    </r>
  </si>
  <si>
    <r>
      <rPr>
        <sz val="12"/>
        <rFont val="宋体"/>
        <family val="0"/>
      </rPr>
      <t>韶关市翁源县</t>
    </r>
  </si>
  <si>
    <r>
      <rPr>
        <sz val="12"/>
        <rFont val="宋体"/>
        <family val="0"/>
      </rPr>
      <t>肇庆市怀集县</t>
    </r>
  </si>
  <si>
    <r>
      <rPr>
        <b/>
        <sz val="12"/>
        <rFont val="宋体"/>
        <family val="0"/>
      </rPr>
      <t>西江流域省级河长巡河资金</t>
    </r>
  </si>
  <si>
    <r>
      <rPr>
        <sz val="12"/>
        <rFont val="宋体"/>
        <family val="0"/>
      </rPr>
      <t>珠海市斗门区</t>
    </r>
  </si>
  <si>
    <r>
      <rPr>
        <sz val="12"/>
        <rFont val="宋体"/>
        <family val="0"/>
      </rPr>
      <t>江门市</t>
    </r>
  </si>
  <si>
    <r>
      <rPr>
        <sz val="12"/>
        <rFont val="宋体"/>
        <family val="0"/>
      </rPr>
      <t>市本级</t>
    </r>
  </si>
  <si>
    <r>
      <rPr>
        <sz val="12"/>
        <rFont val="宋体"/>
        <family val="0"/>
      </rPr>
      <t>新会区</t>
    </r>
  </si>
  <si>
    <r>
      <rPr>
        <sz val="12"/>
        <rFont val="宋体"/>
        <family val="0"/>
      </rPr>
      <t>肇庆市德庆县</t>
    </r>
  </si>
  <si>
    <r>
      <rPr>
        <b/>
        <sz val="12"/>
        <rFont val="宋体"/>
        <family val="0"/>
      </rPr>
      <t>四</t>
    </r>
  </si>
  <si>
    <r>
      <rPr>
        <b/>
        <sz val="12"/>
        <rFont val="宋体"/>
        <family val="0"/>
      </rPr>
      <t>水资源节约保护</t>
    </r>
  </si>
  <si>
    <r>
      <rPr>
        <sz val="12"/>
        <color indexed="8"/>
        <rFont val="宋体"/>
        <family val="0"/>
      </rPr>
      <t>小计</t>
    </r>
  </si>
  <si>
    <t>省水利厅</t>
  </si>
  <si>
    <r>
      <rPr>
        <sz val="12"/>
        <rFont val="宋体"/>
        <family val="0"/>
      </rPr>
      <t>广东省水资源费分成管理和分配机制研究</t>
    </r>
  </si>
  <si>
    <r>
      <rPr>
        <sz val="12"/>
        <rFont val="宋体"/>
        <family val="0"/>
      </rPr>
      <t>粤西地区重大引调水工程受水区节约用水管理机制研究</t>
    </r>
  </si>
  <si>
    <r>
      <rPr>
        <sz val="12"/>
        <color indexed="8"/>
        <rFont val="宋体"/>
        <family val="0"/>
      </rPr>
      <t>广东省合同节水管理推行机制研究</t>
    </r>
  </si>
  <si>
    <r>
      <rPr>
        <sz val="12"/>
        <rFont val="宋体"/>
        <family val="0"/>
      </rPr>
      <t>广东省用水权分配和市场化交易制度建设研究</t>
    </r>
  </si>
  <si>
    <r>
      <rPr>
        <sz val="12"/>
        <rFont val="宋体"/>
        <family val="0"/>
      </rPr>
      <t>广东省取水口监测计量体系建设实施方案及管理办法编制</t>
    </r>
  </si>
  <si>
    <r>
      <t>“</t>
    </r>
    <r>
      <rPr>
        <sz val="12"/>
        <rFont val="宋体"/>
        <family val="0"/>
      </rPr>
      <t>水利部</t>
    </r>
    <r>
      <rPr>
        <sz val="12"/>
        <rFont val="Times New Roman"/>
        <family val="1"/>
      </rPr>
      <t>—</t>
    </r>
    <r>
      <rPr>
        <sz val="12"/>
        <rFont val="宋体"/>
        <family val="0"/>
      </rPr>
      <t>广东省</t>
    </r>
    <r>
      <rPr>
        <sz val="12"/>
        <rFont val="Times New Roman"/>
        <family val="1"/>
      </rPr>
      <t>”</t>
    </r>
    <r>
      <rPr>
        <sz val="12"/>
        <rFont val="宋体"/>
        <family val="0"/>
      </rPr>
      <t>水资源监管与监测信息对照跟踪与整改支撑服务</t>
    </r>
  </si>
  <si>
    <r>
      <rPr>
        <sz val="12"/>
        <rFont val="宋体"/>
        <family val="0"/>
      </rPr>
      <t>佛山市节水教育基地建设项目</t>
    </r>
  </si>
  <si>
    <r>
      <rPr>
        <sz val="12"/>
        <rFont val="宋体"/>
        <family val="0"/>
      </rPr>
      <t>练江、枫江生态流量监测研究</t>
    </r>
  </si>
  <si>
    <r>
      <rPr>
        <sz val="12"/>
        <rFont val="宋体"/>
        <family val="0"/>
      </rPr>
      <t>省水文局汕头水文分局</t>
    </r>
  </si>
  <si>
    <r>
      <rPr>
        <sz val="12"/>
        <rFont val="宋体"/>
        <family val="0"/>
      </rPr>
      <t>小计</t>
    </r>
  </si>
  <si>
    <t>省水利水电科学研究院</t>
  </si>
  <si>
    <r>
      <rPr>
        <sz val="12"/>
        <rFont val="宋体"/>
        <family val="0"/>
      </rPr>
      <t>广东省东风水库水生态保护及水生态修复试点示范方案</t>
    </r>
  </si>
  <si>
    <r>
      <rPr>
        <sz val="12"/>
        <rFont val="宋体"/>
        <family val="0"/>
      </rPr>
      <t>基于水资源管理系统及多源数据融合的灌区农业用水量核定方法研究</t>
    </r>
  </si>
  <si>
    <r>
      <rPr>
        <sz val="12"/>
        <rFont val="宋体"/>
        <family val="0"/>
      </rPr>
      <t>广东省水利试验基地节水型示范单位建设</t>
    </r>
  </si>
  <si>
    <r>
      <rPr>
        <sz val="12"/>
        <color indexed="8"/>
        <rFont val="宋体"/>
        <family val="0"/>
      </rPr>
      <t>广东省东江流域管理局节水教育示范基地建设项目</t>
    </r>
  </si>
  <si>
    <t>省东江流域管理局</t>
  </si>
  <si>
    <r>
      <rPr>
        <sz val="12"/>
        <color indexed="8"/>
        <rFont val="宋体"/>
        <family val="0"/>
      </rPr>
      <t>粤东地区非常规水源综合利用与统一配置研究</t>
    </r>
  </si>
  <si>
    <t>省韩江流域管理局</t>
  </si>
  <si>
    <r>
      <rPr>
        <sz val="12"/>
        <color indexed="8"/>
        <rFont val="宋体"/>
        <family val="0"/>
      </rPr>
      <t>汕头市濠江区县域节水型社会达标建设</t>
    </r>
  </si>
  <si>
    <r>
      <rPr>
        <sz val="12"/>
        <color indexed="8"/>
        <rFont val="宋体"/>
        <family val="0"/>
      </rPr>
      <t>汕头市水务局</t>
    </r>
  </si>
  <si>
    <r>
      <rPr>
        <sz val="12"/>
        <rFont val="宋体"/>
        <family val="0"/>
      </rPr>
      <t>茂名市小良水保站节水基地建设</t>
    </r>
  </si>
  <si>
    <r>
      <rPr>
        <sz val="12"/>
        <rFont val="宋体"/>
        <family val="0"/>
      </rPr>
      <t>茂名市水务局</t>
    </r>
  </si>
  <si>
    <r>
      <rPr>
        <b/>
        <sz val="12"/>
        <rFont val="宋体"/>
        <family val="0"/>
      </rPr>
      <t>五</t>
    </r>
  </si>
  <si>
    <r>
      <rPr>
        <b/>
        <sz val="12"/>
        <rFont val="宋体"/>
        <family val="0"/>
      </rPr>
      <t>万里碧道专项</t>
    </r>
  </si>
  <si>
    <r>
      <rPr>
        <b/>
        <sz val="12"/>
        <rFont val="宋体"/>
        <family val="0"/>
      </rPr>
      <t>（一）</t>
    </r>
  </si>
  <si>
    <r>
      <rPr>
        <b/>
        <sz val="12"/>
        <rFont val="宋体"/>
        <family val="0"/>
      </rPr>
      <t>碧道省级激励资金</t>
    </r>
  </si>
  <si>
    <t>1</t>
  </si>
  <si>
    <r>
      <rPr>
        <sz val="12"/>
        <rFont val="宋体"/>
        <family val="0"/>
      </rPr>
      <t>黄埔区碧道省级激励资金</t>
    </r>
  </si>
  <si>
    <r>
      <rPr>
        <sz val="12"/>
        <rFont val="宋体"/>
        <family val="0"/>
      </rPr>
      <t>黄埔区</t>
    </r>
  </si>
  <si>
    <t>2</t>
  </si>
  <si>
    <r>
      <rPr>
        <sz val="12"/>
        <rFont val="宋体"/>
        <family val="0"/>
      </rPr>
      <t>增城区碧道省级激励资金</t>
    </r>
  </si>
  <si>
    <r>
      <rPr>
        <sz val="12"/>
        <rFont val="宋体"/>
        <family val="0"/>
      </rPr>
      <t>增城区</t>
    </r>
  </si>
  <si>
    <t>3</t>
  </si>
  <si>
    <r>
      <rPr>
        <sz val="12"/>
        <rFont val="宋体"/>
        <family val="0"/>
      </rPr>
      <t>南山区碧道省级激励资金</t>
    </r>
  </si>
  <si>
    <r>
      <rPr>
        <sz val="12"/>
        <rFont val="宋体"/>
        <family val="0"/>
      </rPr>
      <t>南山区</t>
    </r>
  </si>
  <si>
    <t>4</t>
  </si>
  <si>
    <r>
      <rPr>
        <sz val="12"/>
        <rFont val="宋体"/>
        <family val="0"/>
      </rPr>
      <t>宝安区碧道省级激励资金</t>
    </r>
  </si>
  <si>
    <r>
      <rPr>
        <sz val="12"/>
        <rFont val="宋体"/>
        <family val="0"/>
      </rPr>
      <t>宝安区</t>
    </r>
  </si>
  <si>
    <t>5</t>
  </si>
  <si>
    <r>
      <rPr>
        <sz val="12"/>
        <rFont val="宋体"/>
        <family val="0"/>
      </rPr>
      <t>香洲区碧道省级激励资金</t>
    </r>
  </si>
  <si>
    <r>
      <rPr>
        <sz val="12"/>
        <rFont val="宋体"/>
        <family val="0"/>
      </rPr>
      <t>珠海市香洲区</t>
    </r>
  </si>
  <si>
    <t>6</t>
  </si>
  <si>
    <r>
      <rPr>
        <sz val="12"/>
        <rFont val="宋体"/>
        <family val="0"/>
      </rPr>
      <t>禅城区碧道省级激励资金</t>
    </r>
  </si>
  <si>
    <r>
      <rPr>
        <sz val="12"/>
        <rFont val="宋体"/>
        <family val="0"/>
      </rPr>
      <t>禅城区</t>
    </r>
  </si>
  <si>
    <t>7</t>
  </si>
  <si>
    <r>
      <rPr>
        <sz val="12"/>
        <rFont val="宋体"/>
        <family val="0"/>
      </rPr>
      <t>顺德区碧道省级激励资金</t>
    </r>
  </si>
  <si>
    <r>
      <rPr>
        <sz val="12"/>
        <rFont val="宋体"/>
        <family val="0"/>
      </rPr>
      <t>顺德区</t>
    </r>
  </si>
  <si>
    <t>8</t>
  </si>
  <si>
    <r>
      <rPr>
        <sz val="12"/>
        <rFont val="宋体"/>
        <family val="0"/>
      </rPr>
      <t>东莞市企石镇碧道省级激励资金</t>
    </r>
  </si>
  <si>
    <r>
      <rPr>
        <sz val="12"/>
        <rFont val="宋体"/>
        <family val="0"/>
      </rPr>
      <t>东莞市企石镇</t>
    </r>
  </si>
  <si>
    <t>9</t>
  </si>
  <si>
    <r>
      <rPr>
        <sz val="12"/>
        <rFont val="宋体"/>
        <family val="0"/>
      </rPr>
      <t>龙湖区碧道省级激励资金</t>
    </r>
  </si>
  <si>
    <r>
      <rPr>
        <sz val="12"/>
        <rFont val="宋体"/>
        <family val="0"/>
      </rPr>
      <t>汕头市龙湖区</t>
    </r>
  </si>
  <si>
    <t>10</t>
  </si>
  <si>
    <r>
      <rPr>
        <sz val="12"/>
        <rFont val="宋体"/>
        <family val="0"/>
      </rPr>
      <t>武江区碧道省级激励资金</t>
    </r>
  </si>
  <si>
    <r>
      <rPr>
        <sz val="12"/>
        <rFont val="宋体"/>
        <family val="0"/>
      </rPr>
      <t>武江区</t>
    </r>
  </si>
  <si>
    <t>11</t>
  </si>
  <si>
    <r>
      <rPr>
        <sz val="12"/>
        <rFont val="宋体"/>
        <family val="0"/>
      </rPr>
      <t>仁化县碧道省级激励资金</t>
    </r>
  </si>
  <si>
    <r>
      <rPr>
        <sz val="12"/>
        <rFont val="宋体"/>
        <family val="0"/>
      </rPr>
      <t>仁化县</t>
    </r>
  </si>
  <si>
    <t>12</t>
  </si>
  <si>
    <r>
      <rPr>
        <sz val="12"/>
        <rFont val="宋体"/>
        <family val="0"/>
      </rPr>
      <t>东源县碧道省级激励资金</t>
    </r>
  </si>
  <si>
    <r>
      <rPr>
        <sz val="12"/>
        <rFont val="宋体"/>
        <family val="0"/>
      </rPr>
      <t>河源市东源县</t>
    </r>
  </si>
  <si>
    <t>13</t>
  </si>
  <si>
    <r>
      <rPr>
        <sz val="12"/>
        <rFont val="宋体"/>
        <family val="0"/>
      </rPr>
      <t>梅县区碧道省级激励资金</t>
    </r>
  </si>
  <si>
    <r>
      <rPr>
        <sz val="12"/>
        <rFont val="宋体"/>
        <family val="0"/>
      </rPr>
      <t>梅县区</t>
    </r>
  </si>
  <si>
    <t>14</t>
  </si>
  <si>
    <r>
      <rPr>
        <sz val="12"/>
        <rFont val="宋体"/>
        <family val="0"/>
      </rPr>
      <t>大埔县碧道省级激励资金</t>
    </r>
  </si>
  <si>
    <r>
      <rPr>
        <sz val="12"/>
        <rFont val="宋体"/>
        <family val="0"/>
      </rPr>
      <t>大埔县</t>
    </r>
  </si>
  <si>
    <t>15</t>
  </si>
  <si>
    <r>
      <rPr>
        <sz val="12"/>
        <rFont val="宋体"/>
        <family val="0"/>
      </rPr>
      <t>惠城区碧道省级激励资金</t>
    </r>
  </si>
  <si>
    <r>
      <rPr>
        <sz val="12"/>
        <rFont val="宋体"/>
        <family val="0"/>
      </rPr>
      <t>惠州市惠城区</t>
    </r>
  </si>
  <si>
    <t>16</t>
  </si>
  <si>
    <r>
      <rPr>
        <sz val="12"/>
        <rFont val="宋体"/>
        <family val="0"/>
      </rPr>
      <t>陆丰市碧道省级激励资金</t>
    </r>
  </si>
  <si>
    <r>
      <rPr>
        <sz val="12"/>
        <rFont val="宋体"/>
        <family val="0"/>
      </rPr>
      <t>汕尾市陆丰市</t>
    </r>
  </si>
  <si>
    <t>17</t>
  </si>
  <si>
    <r>
      <rPr>
        <sz val="12"/>
        <rFont val="宋体"/>
        <family val="0"/>
      </rPr>
      <t>江海区碧道省级激励资金</t>
    </r>
  </si>
  <si>
    <r>
      <rPr>
        <sz val="12"/>
        <rFont val="宋体"/>
        <family val="0"/>
      </rPr>
      <t>江海区</t>
    </r>
  </si>
  <si>
    <t>18</t>
  </si>
  <si>
    <r>
      <rPr>
        <sz val="12"/>
        <rFont val="宋体"/>
        <family val="0"/>
      </rPr>
      <t>蓬江区碧道省级激励资金</t>
    </r>
  </si>
  <si>
    <r>
      <rPr>
        <sz val="12"/>
        <rFont val="宋体"/>
        <family val="0"/>
      </rPr>
      <t>蓬江区</t>
    </r>
  </si>
  <si>
    <t>19</t>
  </si>
  <si>
    <r>
      <rPr>
        <sz val="12"/>
        <rFont val="宋体"/>
        <family val="0"/>
      </rPr>
      <t>湛江市雷州市碧道省级激励资金</t>
    </r>
  </si>
  <si>
    <r>
      <rPr>
        <sz val="12"/>
        <rFont val="宋体"/>
        <family val="0"/>
      </rPr>
      <t>湛江市雷州市</t>
    </r>
  </si>
  <si>
    <t>20</t>
  </si>
  <si>
    <r>
      <rPr>
        <sz val="12"/>
        <rFont val="宋体"/>
        <family val="0"/>
      </rPr>
      <t>茂名市信宜市碧道省级激励资金</t>
    </r>
  </si>
  <si>
    <r>
      <rPr>
        <sz val="12"/>
        <rFont val="宋体"/>
        <family val="0"/>
      </rPr>
      <t>茂名市信宜市</t>
    </r>
  </si>
  <si>
    <t>21</t>
  </si>
  <si>
    <r>
      <rPr>
        <sz val="12"/>
        <rFont val="宋体"/>
        <family val="0"/>
      </rPr>
      <t>肇庆市封开县碧道省级激励资金</t>
    </r>
  </si>
  <si>
    <r>
      <rPr>
        <sz val="12"/>
        <rFont val="宋体"/>
        <family val="0"/>
      </rPr>
      <t>肇庆市封开县</t>
    </r>
  </si>
  <si>
    <t>22</t>
  </si>
  <si>
    <r>
      <rPr>
        <sz val="12"/>
        <rFont val="宋体"/>
        <family val="0"/>
      </rPr>
      <t>清远市英德市碧道省级激励资金</t>
    </r>
  </si>
  <si>
    <r>
      <rPr>
        <sz val="12"/>
        <rFont val="宋体"/>
        <family val="0"/>
      </rPr>
      <t>清远市英德市</t>
    </r>
  </si>
  <si>
    <t>23</t>
  </si>
  <si>
    <r>
      <rPr>
        <sz val="12"/>
        <rFont val="宋体"/>
        <family val="0"/>
      </rPr>
      <t>潮州市潮安区碧道省级激励资金</t>
    </r>
  </si>
  <si>
    <r>
      <rPr>
        <sz val="12"/>
        <rFont val="宋体"/>
        <family val="0"/>
      </rPr>
      <t>潮州市潮安区</t>
    </r>
  </si>
  <si>
    <t>24</t>
  </si>
  <si>
    <r>
      <rPr>
        <sz val="12"/>
        <rFont val="宋体"/>
        <family val="0"/>
      </rPr>
      <t>云浮市新兴县碧道省级激励资金</t>
    </r>
  </si>
  <si>
    <r>
      <rPr>
        <sz val="12"/>
        <rFont val="宋体"/>
        <family val="0"/>
      </rPr>
      <t>云浮市新兴县</t>
    </r>
  </si>
  <si>
    <r>
      <rPr>
        <b/>
        <sz val="12"/>
        <rFont val="宋体"/>
        <family val="0"/>
      </rPr>
      <t>（二）</t>
    </r>
  </si>
  <si>
    <r>
      <rPr>
        <b/>
        <sz val="12"/>
        <rFont val="宋体"/>
        <family val="0"/>
      </rPr>
      <t>封开县江口镇、南丰镇，大埔县茶阳镇防洪工程</t>
    </r>
  </si>
  <si>
    <r>
      <rPr>
        <sz val="12"/>
        <rFont val="宋体"/>
        <family val="0"/>
      </rPr>
      <t>封开县江口镇防洪工程、封开县南丰镇防洪工程</t>
    </r>
  </si>
  <si>
    <r>
      <rPr>
        <sz val="12"/>
        <rFont val="宋体"/>
        <family val="0"/>
      </rPr>
      <t>封开县水利局</t>
    </r>
  </si>
  <si>
    <r>
      <rPr>
        <sz val="12"/>
        <rFont val="宋体"/>
        <family val="0"/>
      </rPr>
      <t>大埔县茶阳镇防洪工程</t>
    </r>
  </si>
  <si>
    <r>
      <rPr>
        <sz val="12"/>
        <rFont val="宋体"/>
        <family val="0"/>
      </rPr>
      <t>大埔县水务局</t>
    </r>
  </si>
  <si>
    <r>
      <rPr>
        <b/>
        <sz val="12"/>
        <rFont val="宋体"/>
        <family val="0"/>
      </rPr>
      <t>（三）</t>
    </r>
  </si>
  <si>
    <r>
      <rPr>
        <b/>
        <sz val="12"/>
        <rFont val="宋体"/>
        <family val="0"/>
      </rPr>
      <t>小型水库安全治理及维修养护</t>
    </r>
  </si>
  <si>
    <r>
      <rPr>
        <sz val="12"/>
        <color indexed="8"/>
        <rFont val="宋体"/>
        <family val="0"/>
      </rPr>
      <t>潮南区小型水库安全治理及维修养护</t>
    </r>
  </si>
  <si>
    <r>
      <rPr>
        <sz val="12"/>
        <rFont val="宋体"/>
        <family val="0"/>
      </rPr>
      <t>潮南区</t>
    </r>
  </si>
  <si>
    <r>
      <rPr>
        <sz val="12"/>
        <color indexed="8"/>
        <rFont val="宋体"/>
        <family val="0"/>
      </rPr>
      <t>潮阳区小型水库安全治理及维修养护</t>
    </r>
  </si>
  <si>
    <r>
      <rPr>
        <sz val="12"/>
        <rFont val="宋体"/>
        <family val="0"/>
      </rPr>
      <t>潮阳区</t>
    </r>
  </si>
  <si>
    <r>
      <rPr>
        <sz val="12"/>
        <color indexed="8"/>
        <rFont val="宋体"/>
        <family val="0"/>
      </rPr>
      <t>澄海区小型水库安全治理及维修养护</t>
    </r>
  </si>
  <si>
    <r>
      <rPr>
        <sz val="12"/>
        <rFont val="宋体"/>
        <family val="0"/>
      </rPr>
      <t>澄海区</t>
    </r>
  </si>
  <si>
    <r>
      <rPr>
        <sz val="12"/>
        <color indexed="8"/>
        <rFont val="宋体"/>
        <family val="0"/>
      </rPr>
      <t>濠江区小型水库安全治理及维修养护</t>
    </r>
  </si>
  <si>
    <r>
      <rPr>
        <sz val="12"/>
        <rFont val="宋体"/>
        <family val="0"/>
      </rPr>
      <t>濠江区</t>
    </r>
  </si>
  <si>
    <r>
      <rPr>
        <sz val="12"/>
        <color indexed="8"/>
        <rFont val="宋体"/>
        <family val="0"/>
      </rPr>
      <t>金平区小型水库安全治理及维修养护</t>
    </r>
  </si>
  <si>
    <r>
      <rPr>
        <sz val="12"/>
        <rFont val="宋体"/>
        <family val="0"/>
      </rPr>
      <t>金平区</t>
    </r>
  </si>
  <si>
    <r>
      <rPr>
        <sz val="12"/>
        <color indexed="8"/>
        <rFont val="宋体"/>
        <family val="0"/>
      </rPr>
      <t>南澳县小型水库安全治理及维修养护</t>
    </r>
  </si>
  <si>
    <r>
      <rPr>
        <sz val="12"/>
        <rFont val="宋体"/>
        <family val="0"/>
      </rPr>
      <t>南澳县</t>
    </r>
  </si>
  <si>
    <r>
      <rPr>
        <sz val="12"/>
        <color indexed="8"/>
        <rFont val="宋体"/>
        <family val="0"/>
      </rPr>
      <t>乐昌市小型水库安全治理及维修养护</t>
    </r>
  </si>
  <si>
    <r>
      <rPr>
        <sz val="12"/>
        <rFont val="宋体"/>
        <family val="0"/>
      </rPr>
      <t>乐昌市</t>
    </r>
  </si>
  <si>
    <r>
      <rPr>
        <sz val="12"/>
        <color indexed="8"/>
        <rFont val="宋体"/>
        <family val="0"/>
      </rPr>
      <t>武江区小型水库安全治理及维修养护</t>
    </r>
  </si>
  <si>
    <r>
      <rPr>
        <sz val="12"/>
        <color indexed="8"/>
        <rFont val="宋体"/>
        <family val="0"/>
      </rPr>
      <t>曲江区小型水库安全治理及维修养护</t>
    </r>
  </si>
  <si>
    <r>
      <rPr>
        <sz val="12"/>
        <rFont val="宋体"/>
        <family val="0"/>
      </rPr>
      <t>曲江区</t>
    </r>
  </si>
  <si>
    <r>
      <rPr>
        <sz val="12"/>
        <color indexed="8"/>
        <rFont val="宋体"/>
        <family val="0"/>
      </rPr>
      <t>新丰县小型水库安全治理及维修养护</t>
    </r>
  </si>
  <si>
    <r>
      <rPr>
        <sz val="12"/>
        <rFont val="宋体"/>
        <family val="0"/>
      </rPr>
      <t>新丰县</t>
    </r>
  </si>
  <si>
    <r>
      <rPr>
        <sz val="12"/>
        <color indexed="8"/>
        <rFont val="宋体"/>
        <family val="0"/>
      </rPr>
      <t>始兴县小型水库安全治理及维修养护</t>
    </r>
  </si>
  <si>
    <r>
      <rPr>
        <sz val="12"/>
        <rFont val="宋体"/>
        <family val="0"/>
      </rPr>
      <t>始兴县</t>
    </r>
  </si>
  <si>
    <r>
      <rPr>
        <sz val="12"/>
        <color indexed="8"/>
        <rFont val="宋体"/>
        <family val="0"/>
      </rPr>
      <t>南雄市小型水库安全治理及维修养护</t>
    </r>
  </si>
  <si>
    <r>
      <rPr>
        <sz val="12"/>
        <rFont val="宋体"/>
        <family val="0"/>
      </rPr>
      <t>南雄市</t>
    </r>
  </si>
  <si>
    <r>
      <rPr>
        <sz val="12"/>
        <color indexed="8"/>
        <rFont val="宋体"/>
        <family val="0"/>
      </rPr>
      <t>仁化县小型水库安全治理及维修养护</t>
    </r>
  </si>
  <si>
    <r>
      <rPr>
        <sz val="12"/>
        <color indexed="8"/>
        <rFont val="宋体"/>
        <family val="0"/>
      </rPr>
      <t>翁源县小型水库安全治理及维修养护</t>
    </r>
  </si>
  <si>
    <r>
      <rPr>
        <sz val="12"/>
        <rFont val="宋体"/>
        <family val="0"/>
      </rPr>
      <t>翁源县</t>
    </r>
  </si>
  <si>
    <r>
      <rPr>
        <sz val="12"/>
        <color indexed="8"/>
        <rFont val="宋体"/>
        <family val="0"/>
      </rPr>
      <t>乳源县小型水库安全治理及维修养护</t>
    </r>
  </si>
  <si>
    <r>
      <rPr>
        <sz val="12"/>
        <rFont val="宋体"/>
        <family val="0"/>
      </rPr>
      <t>乳源县</t>
    </r>
  </si>
  <si>
    <r>
      <rPr>
        <sz val="12"/>
        <color indexed="8"/>
        <rFont val="宋体"/>
        <family val="0"/>
      </rPr>
      <t>和平县小型水库安全治理及维修养护</t>
    </r>
  </si>
  <si>
    <r>
      <rPr>
        <sz val="12"/>
        <rFont val="宋体"/>
        <family val="0"/>
      </rPr>
      <t>和平县</t>
    </r>
  </si>
  <si>
    <r>
      <rPr>
        <sz val="12"/>
        <color indexed="8"/>
        <rFont val="宋体"/>
        <family val="0"/>
      </rPr>
      <t>江东新区小型水库安全治理及维修养护</t>
    </r>
  </si>
  <si>
    <r>
      <rPr>
        <sz val="12"/>
        <rFont val="宋体"/>
        <family val="0"/>
      </rPr>
      <t>江东新区</t>
    </r>
  </si>
  <si>
    <r>
      <rPr>
        <sz val="12"/>
        <color indexed="8"/>
        <rFont val="宋体"/>
        <family val="0"/>
      </rPr>
      <t>连平县小型水库安全治理及维修养护</t>
    </r>
  </si>
  <si>
    <r>
      <rPr>
        <sz val="12"/>
        <rFont val="宋体"/>
        <family val="0"/>
      </rPr>
      <t>连平县</t>
    </r>
  </si>
  <si>
    <r>
      <rPr>
        <sz val="12"/>
        <color indexed="8"/>
        <rFont val="宋体"/>
        <family val="0"/>
      </rPr>
      <t>源城区小型水库安全治理及维修养护</t>
    </r>
  </si>
  <si>
    <r>
      <rPr>
        <sz val="12"/>
        <rFont val="宋体"/>
        <family val="0"/>
      </rPr>
      <t>源城区</t>
    </r>
  </si>
  <si>
    <r>
      <rPr>
        <sz val="12"/>
        <color indexed="8"/>
        <rFont val="宋体"/>
        <family val="0"/>
      </rPr>
      <t>紫金县小型水库安全治理及维修养护</t>
    </r>
  </si>
  <si>
    <r>
      <rPr>
        <sz val="12"/>
        <rFont val="宋体"/>
        <family val="0"/>
      </rPr>
      <t>紫金县</t>
    </r>
  </si>
  <si>
    <r>
      <rPr>
        <sz val="12"/>
        <color indexed="8"/>
        <rFont val="宋体"/>
        <family val="0"/>
      </rPr>
      <t>大埔县小型水库安全治理及维修养护</t>
    </r>
  </si>
  <si>
    <r>
      <rPr>
        <sz val="12"/>
        <color indexed="8"/>
        <rFont val="宋体"/>
        <family val="0"/>
      </rPr>
      <t>丰顺县小型水库安全治理及维修养护</t>
    </r>
  </si>
  <si>
    <r>
      <rPr>
        <sz val="12"/>
        <rFont val="宋体"/>
        <family val="0"/>
      </rPr>
      <t>丰顺县</t>
    </r>
  </si>
  <si>
    <r>
      <rPr>
        <sz val="12"/>
        <color indexed="8"/>
        <rFont val="宋体"/>
        <family val="0"/>
      </rPr>
      <t>蕉岭县小型水库安全治理及维修养护</t>
    </r>
  </si>
  <si>
    <r>
      <rPr>
        <sz val="12"/>
        <rFont val="宋体"/>
        <family val="0"/>
      </rPr>
      <t>蕉岭县</t>
    </r>
  </si>
  <si>
    <r>
      <rPr>
        <sz val="12"/>
        <color indexed="8"/>
        <rFont val="宋体"/>
        <family val="0"/>
      </rPr>
      <t>梅江区小型水库安全治理及维修养护</t>
    </r>
  </si>
  <si>
    <r>
      <rPr>
        <sz val="12"/>
        <rFont val="宋体"/>
        <family val="0"/>
      </rPr>
      <t>梅江区</t>
    </r>
  </si>
  <si>
    <r>
      <rPr>
        <sz val="12"/>
        <color indexed="8"/>
        <rFont val="宋体"/>
        <family val="0"/>
      </rPr>
      <t>梅县区小型水库安全治理及维修养护</t>
    </r>
  </si>
  <si>
    <r>
      <rPr>
        <sz val="12"/>
        <color indexed="8"/>
        <rFont val="宋体"/>
        <family val="0"/>
      </rPr>
      <t>平远县小型水库安全治理及维修养护</t>
    </r>
  </si>
  <si>
    <r>
      <rPr>
        <sz val="12"/>
        <rFont val="宋体"/>
        <family val="0"/>
      </rPr>
      <t>平远县</t>
    </r>
  </si>
  <si>
    <r>
      <rPr>
        <sz val="12"/>
        <color indexed="8"/>
        <rFont val="宋体"/>
        <family val="0"/>
      </rPr>
      <t>五华县小型水库安全治理及维修养护</t>
    </r>
  </si>
  <si>
    <r>
      <rPr>
        <sz val="12"/>
        <rFont val="宋体"/>
        <family val="0"/>
      </rPr>
      <t>五华县</t>
    </r>
  </si>
  <si>
    <r>
      <rPr>
        <sz val="12"/>
        <color indexed="8"/>
        <rFont val="宋体"/>
        <family val="0"/>
      </rPr>
      <t>兴宁市小型水库安全治理及维修养护</t>
    </r>
  </si>
  <si>
    <r>
      <rPr>
        <sz val="12"/>
        <rFont val="宋体"/>
        <family val="0"/>
      </rPr>
      <t>兴宁市</t>
    </r>
  </si>
  <si>
    <r>
      <rPr>
        <sz val="12"/>
        <color indexed="8"/>
        <rFont val="宋体"/>
        <family val="0"/>
      </rPr>
      <t>博罗县小型水库安全治理及维修养护</t>
    </r>
  </si>
  <si>
    <r>
      <rPr>
        <sz val="12"/>
        <rFont val="宋体"/>
        <family val="0"/>
      </rPr>
      <t>博罗县</t>
    </r>
  </si>
  <si>
    <r>
      <rPr>
        <sz val="12"/>
        <color indexed="8"/>
        <rFont val="宋体"/>
        <family val="0"/>
      </rPr>
      <t>大亚湾开发区小型水库安全治理及维修养护</t>
    </r>
  </si>
  <si>
    <r>
      <rPr>
        <sz val="12"/>
        <rFont val="宋体"/>
        <family val="0"/>
      </rPr>
      <t>大亚湾开发区</t>
    </r>
  </si>
  <si>
    <r>
      <rPr>
        <sz val="12"/>
        <color indexed="8"/>
        <rFont val="宋体"/>
        <family val="0"/>
      </rPr>
      <t>惠城区小型水库安全治理及维修养护</t>
    </r>
  </si>
  <si>
    <r>
      <rPr>
        <sz val="12"/>
        <rFont val="宋体"/>
        <family val="0"/>
      </rPr>
      <t>惠城区</t>
    </r>
  </si>
  <si>
    <r>
      <rPr>
        <sz val="12"/>
        <color indexed="8"/>
        <rFont val="宋体"/>
        <family val="0"/>
      </rPr>
      <t>惠东县小型水库安全治理及维修养护</t>
    </r>
  </si>
  <si>
    <r>
      <rPr>
        <sz val="12"/>
        <rFont val="宋体"/>
        <family val="0"/>
      </rPr>
      <t>惠东县</t>
    </r>
  </si>
  <si>
    <r>
      <rPr>
        <sz val="12"/>
        <color indexed="8"/>
        <rFont val="宋体"/>
        <family val="0"/>
      </rPr>
      <t>惠阳区小型水库安全治理及维修养护</t>
    </r>
  </si>
  <si>
    <r>
      <rPr>
        <sz val="12"/>
        <rFont val="宋体"/>
        <family val="0"/>
      </rPr>
      <t>惠阳区</t>
    </r>
  </si>
  <si>
    <r>
      <rPr>
        <sz val="12"/>
        <color indexed="8"/>
        <rFont val="宋体"/>
        <family val="0"/>
      </rPr>
      <t>仲恺区小型水库安全治理及维修养护</t>
    </r>
  </si>
  <si>
    <r>
      <rPr>
        <sz val="12"/>
        <rFont val="宋体"/>
        <family val="0"/>
      </rPr>
      <t>仲恺区</t>
    </r>
  </si>
  <si>
    <r>
      <rPr>
        <sz val="12"/>
        <color indexed="8"/>
        <rFont val="宋体"/>
        <family val="0"/>
      </rPr>
      <t>龙门县小型水库安全治理及维修养护</t>
    </r>
  </si>
  <si>
    <r>
      <rPr>
        <sz val="12"/>
        <rFont val="宋体"/>
        <family val="0"/>
      </rPr>
      <t>龙门县</t>
    </r>
  </si>
  <si>
    <r>
      <rPr>
        <sz val="12"/>
        <color indexed="8"/>
        <rFont val="宋体"/>
        <family val="0"/>
      </rPr>
      <t>汕尾市</t>
    </r>
  </si>
  <si>
    <r>
      <rPr>
        <sz val="12"/>
        <color indexed="8"/>
        <rFont val="宋体"/>
        <family val="0"/>
      </rPr>
      <t>城区小型水库安全治理及维修养护</t>
    </r>
  </si>
  <si>
    <r>
      <rPr>
        <sz val="12"/>
        <rFont val="宋体"/>
        <family val="0"/>
      </rPr>
      <t>城区</t>
    </r>
  </si>
  <si>
    <r>
      <rPr>
        <sz val="12"/>
        <color indexed="8"/>
        <rFont val="宋体"/>
        <family val="0"/>
      </rPr>
      <t>华侨管区小型水库安全治理及维修养护</t>
    </r>
  </si>
  <si>
    <r>
      <rPr>
        <sz val="12"/>
        <rFont val="宋体"/>
        <family val="0"/>
      </rPr>
      <t>华侨管区</t>
    </r>
  </si>
  <si>
    <r>
      <rPr>
        <sz val="12"/>
        <color indexed="8"/>
        <rFont val="宋体"/>
        <family val="0"/>
      </rPr>
      <t>陆丰市小型水库安全治理及维修养护</t>
    </r>
  </si>
  <si>
    <r>
      <rPr>
        <sz val="12"/>
        <rFont val="宋体"/>
        <family val="0"/>
      </rPr>
      <t>陆丰市</t>
    </r>
  </si>
  <si>
    <r>
      <rPr>
        <sz val="12"/>
        <color indexed="8"/>
        <rFont val="宋体"/>
        <family val="0"/>
      </rPr>
      <t>海丰县小型水库安全治理及维修养护</t>
    </r>
  </si>
  <si>
    <r>
      <rPr>
        <sz val="12"/>
        <rFont val="宋体"/>
        <family val="0"/>
      </rPr>
      <t>海丰县</t>
    </r>
  </si>
  <si>
    <r>
      <rPr>
        <sz val="12"/>
        <color indexed="8"/>
        <rFont val="宋体"/>
        <family val="0"/>
      </rPr>
      <t>陆河县小型水库安全治理及维修养护</t>
    </r>
  </si>
  <si>
    <r>
      <rPr>
        <sz val="12"/>
        <rFont val="宋体"/>
        <family val="0"/>
      </rPr>
      <t>陆河县</t>
    </r>
  </si>
  <si>
    <r>
      <rPr>
        <sz val="12"/>
        <color indexed="8"/>
        <rFont val="宋体"/>
        <family val="0"/>
      </rPr>
      <t>江门市</t>
    </r>
  </si>
  <si>
    <r>
      <rPr>
        <sz val="12"/>
        <color indexed="8"/>
        <rFont val="宋体"/>
        <family val="0"/>
      </rPr>
      <t>恩平市小型水库安全治理及维修养护</t>
    </r>
  </si>
  <si>
    <r>
      <rPr>
        <sz val="12"/>
        <rFont val="宋体"/>
        <family val="0"/>
      </rPr>
      <t>恩平市</t>
    </r>
  </si>
  <si>
    <r>
      <rPr>
        <sz val="12"/>
        <color indexed="8"/>
        <rFont val="宋体"/>
        <family val="0"/>
      </rPr>
      <t>鹤山市小型水库安全治理及维修养护</t>
    </r>
  </si>
  <si>
    <r>
      <rPr>
        <sz val="12"/>
        <rFont val="宋体"/>
        <family val="0"/>
      </rPr>
      <t>鹤山市</t>
    </r>
  </si>
  <si>
    <r>
      <rPr>
        <sz val="12"/>
        <color indexed="8"/>
        <rFont val="宋体"/>
        <family val="0"/>
      </rPr>
      <t>开平市小型水库安全治理及维修养护</t>
    </r>
  </si>
  <si>
    <r>
      <rPr>
        <sz val="12"/>
        <rFont val="宋体"/>
        <family val="0"/>
      </rPr>
      <t>开平市</t>
    </r>
  </si>
  <si>
    <r>
      <rPr>
        <sz val="12"/>
        <color indexed="8"/>
        <rFont val="宋体"/>
        <family val="0"/>
      </rPr>
      <t>蓬江区小型水库安全治理及维修养护</t>
    </r>
  </si>
  <si>
    <r>
      <rPr>
        <sz val="12"/>
        <color indexed="8"/>
        <rFont val="宋体"/>
        <family val="0"/>
      </rPr>
      <t>台山市小型水库安全治理及维修养护</t>
    </r>
  </si>
  <si>
    <r>
      <rPr>
        <sz val="12"/>
        <rFont val="宋体"/>
        <family val="0"/>
      </rPr>
      <t>台山市</t>
    </r>
  </si>
  <si>
    <r>
      <rPr>
        <sz val="12"/>
        <color indexed="8"/>
        <rFont val="宋体"/>
        <family val="0"/>
      </rPr>
      <t>新会区小型水库安全治理及维修养护</t>
    </r>
  </si>
  <si>
    <r>
      <rPr>
        <sz val="12"/>
        <color indexed="8"/>
        <rFont val="宋体"/>
        <family val="0"/>
      </rPr>
      <t>阳江市</t>
    </r>
  </si>
  <si>
    <r>
      <rPr>
        <sz val="12"/>
        <color indexed="8"/>
        <rFont val="宋体"/>
        <family val="0"/>
      </rPr>
      <t>阳东区小型水库安全治理及维修养护</t>
    </r>
  </si>
  <si>
    <r>
      <rPr>
        <sz val="12"/>
        <rFont val="宋体"/>
        <family val="0"/>
      </rPr>
      <t>阳东区</t>
    </r>
  </si>
  <si>
    <r>
      <rPr>
        <sz val="12"/>
        <color indexed="8"/>
        <rFont val="宋体"/>
        <family val="0"/>
      </rPr>
      <t>阳西县小型水库安全治理及维修养护</t>
    </r>
  </si>
  <si>
    <r>
      <rPr>
        <sz val="12"/>
        <rFont val="宋体"/>
        <family val="0"/>
      </rPr>
      <t>阳西县</t>
    </r>
  </si>
  <si>
    <r>
      <rPr>
        <sz val="12"/>
        <color indexed="8"/>
        <rFont val="宋体"/>
        <family val="0"/>
      </rPr>
      <t>江城区小型水库安全治理及维修养护</t>
    </r>
  </si>
  <si>
    <r>
      <rPr>
        <sz val="12"/>
        <rFont val="宋体"/>
        <family val="0"/>
      </rPr>
      <t>江城区</t>
    </r>
  </si>
  <si>
    <r>
      <rPr>
        <sz val="12"/>
        <color indexed="8"/>
        <rFont val="宋体"/>
        <family val="0"/>
      </rPr>
      <t>海陵区小型水库安全治理及维修养护</t>
    </r>
  </si>
  <si>
    <r>
      <rPr>
        <sz val="12"/>
        <rFont val="宋体"/>
        <family val="0"/>
      </rPr>
      <t>海陵区</t>
    </r>
  </si>
  <si>
    <r>
      <rPr>
        <sz val="12"/>
        <color indexed="8"/>
        <rFont val="宋体"/>
        <family val="0"/>
      </rPr>
      <t>高新区小型水库安全治理及维修养护</t>
    </r>
  </si>
  <si>
    <r>
      <rPr>
        <sz val="12"/>
        <rFont val="宋体"/>
        <family val="0"/>
      </rPr>
      <t>高新区</t>
    </r>
  </si>
  <si>
    <r>
      <rPr>
        <sz val="12"/>
        <color indexed="8"/>
        <rFont val="宋体"/>
        <family val="0"/>
      </rPr>
      <t>阳春市小型水库安全治理及维修养护</t>
    </r>
  </si>
  <si>
    <r>
      <rPr>
        <sz val="12"/>
        <rFont val="宋体"/>
        <family val="0"/>
      </rPr>
      <t>阳春市</t>
    </r>
  </si>
  <si>
    <r>
      <rPr>
        <sz val="12"/>
        <color indexed="8"/>
        <rFont val="宋体"/>
        <family val="0"/>
      </rPr>
      <t>遂溪县小型水库安全治理及维修养护</t>
    </r>
  </si>
  <si>
    <r>
      <rPr>
        <sz val="12"/>
        <rFont val="宋体"/>
        <family val="0"/>
      </rPr>
      <t>遂溪县</t>
    </r>
  </si>
  <si>
    <r>
      <rPr>
        <sz val="12"/>
        <color indexed="8"/>
        <rFont val="宋体"/>
        <family val="0"/>
      </rPr>
      <t>经济开发区小型水库安全治理及维修养护</t>
    </r>
  </si>
  <si>
    <r>
      <rPr>
        <sz val="12"/>
        <rFont val="宋体"/>
        <family val="0"/>
      </rPr>
      <t>经济开发区</t>
    </r>
  </si>
  <si>
    <r>
      <rPr>
        <sz val="12"/>
        <color indexed="8"/>
        <rFont val="宋体"/>
        <family val="0"/>
      </rPr>
      <t>廉江市小型水库安全治理及维修养护</t>
    </r>
  </si>
  <si>
    <r>
      <rPr>
        <sz val="12"/>
        <rFont val="宋体"/>
        <family val="0"/>
      </rPr>
      <t>廉江市</t>
    </r>
  </si>
  <si>
    <r>
      <rPr>
        <sz val="12"/>
        <color indexed="8"/>
        <rFont val="宋体"/>
        <family val="0"/>
      </rPr>
      <t>雷州市小型水库安全治理及维修养护</t>
    </r>
  </si>
  <si>
    <r>
      <rPr>
        <sz val="12"/>
        <rFont val="宋体"/>
        <family val="0"/>
      </rPr>
      <t>雷州市</t>
    </r>
  </si>
  <si>
    <r>
      <rPr>
        <sz val="12"/>
        <color indexed="8"/>
        <rFont val="宋体"/>
        <family val="0"/>
      </rPr>
      <t>电白区小型水库安全治理及维修养护</t>
    </r>
  </si>
  <si>
    <r>
      <rPr>
        <sz val="12"/>
        <rFont val="宋体"/>
        <family val="0"/>
      </rPr>
      <t>电白区</t>
    </r>
  </si>
  <si>
    <r>
      <rPr>
        <sz val="12"/>
        <color indexed="8"/>
        <rFont val="宋体"/>
        <family val="0"/>
      </rPr>
      <t>滨海新区小型水库安全治理及维修养护</t>
    </r>
  </si>
  <si>
    <r>
      <rPr>
        <sz val="12"/>
        <rFont val="宋体"/>
        <family val="0"/>
      </rPr>
      <t>滨海新区</t>
    </r>
  </si>
  <si>
    <r>
      <rPr>
        <sz val="12"/>
        <color indexed="8"/>
        <rFont val="宋体"/>
        <family val="0"/>
      </rPr>
      <t>高州市小型水库安全治理及维修养护</t>
    </r>
  </si>
  <si>
    <r>
      <rPr>
        <sz val="12"/>
        <rFont val="宋体"/>
        <family val="0"/>
      </rPr>
      <t>高州市</t>
    </r>
  </si>
  <si>
    <r>
      <rPr>
        <sz val="12"/>
        <color indexed="8"/>
        <rFont val="宋体"/>
        <family val="0"/>
      </rPr>
      <t>化州市小型水库安全治理及维修养护</t>
    </r>
  </si>
  <si>
    <r>
      <rPr>
        <sz val="12"/>
        <rFont val="宋体"/>
        <family val="0"/>
      </rPr>
      <t>化州市</t>
    </r>
  </si>
  <si>
    <r>
      <rPr>
        <sz val="12"/>
        <color indexed="8"/>
        <rFont val="宋体"/>
        <family val="0"/>
      </rPr>
      <t>茂南区小型水库安全治理及维修养护</t>
    </r>
  </si>
  <si>
    <r>
      <rPr>
        <sz val="12"/>
        <rFont val="宋体"/>
        <family val="0"/>
      </rPr>
      <t>茂南区</t>
    </r>
  </si>
  <si>
    <r>
      <rPr>
        <sz val="12"/>
        <color indexed="8"/>
        <rFont val="宋体"/>
        <family val="0"/>
      </rPr>
      <t>信宜市小型水库安全治理及维修养护</t>
    </r>
  </si>
  <si>
    <r>
      <rPr>
        <sz val="12"/>
        <rFont val="宋体"/>
        <family val="0"/>
      </rPr>
      <t>信宜市</t>
    </r>
  </si>
  <si>
    <r>
      <rPr>
        <sz val="12"/>
        <color indexed="8"/>
        <rFont val="宋体"/>
        <family val="0"/>
      </rPr>
      <t>肇庆市</t>
    </r>
  </si>
  <si>
    <r>
      <rPr>
        <sz val="12"/>
        <color indexed="8"/>
        <rFont val="宋体"/>
        <family val="0"/>
      </rPr>
      <t>端州区小型水库安全治理及维修养护</t>
    </r>
  </si>
  <si>
    <r>
      <rPr>
        <sz val="12"/>
        <rFont val="宋体"/>
        <family val="0"/>
      </rPr>
      <t>端州区</t>
    </r>
  </si>
  <si>
    <r>
      <rPr>
        <sz val="12"/>
        <color indexed="8"/>
        <rFont val="宋体"/>
        <family val="0"/>
      </rPr>
      <t>鼎湖区小型水库安全治理及维修养护</t>
    </r>
  </si>
  <si>
    <r>
      <rPr>
        <sz val="12"/>
        <rFont val="宋体"/>
        <family val="0"/>
      </rPr>
      <t>鼎湖区</t>
    </r>
  </si>
  <si>
    <r>
      <rPr>
        <sz val="12"/>
        <color indexed="8"/>
        <rFont val="宋体"/>
        <family val="0"/>
      </rPr>
      <t>四会市小型水库安全治理及维修养护</t>
    </r>
  </si>
  <si>
    <r>
      <rPr>
        <sz val="12"/>
        <rFont val="宋体"/>
        <family val="0"/>
      </rPr>
      <t>四会市</t>
    </r>
  </si>
  <si>
    <r>
      <rPr>
        <sz val="12"/>
        <color indexed="8"/>
        <rFont val="宋体"/>
        <family val="0"/>
      </rPr>
      <t>高要区小型水库安全治理及维修养护</t>
    </r>
  </si>
  <si>
    <r>
      <rPr>
        <sz val="12"/>
        <rFont val="宋体"/>
        <family val="0"/>
      </rPr>
      <t>高要区</t>
    </r>
  </si>
  <si>
    <r>
      <rPr>
        <sz val="12"/>
        <color indexed="8"/>
        <rFont val="宋体"/>
        <family val="0"/>
      </rPr>
      <t>广宁县小型水库安全治理及维修养护</t>
    </r>
  </si>
  <si>
    <r>
      <rPr>
        <sz val="12"/>
        <rFont val="宋体"/>
        <family val="0"/>
      </rPr>
      <t>广宁县</t>
    </r>
  </si>
  <si>
    <r>
      <rPr>
        <sz val="12"/>
        <color indexed="8"/>
        <rFont val="宋体"/>
        <family val="0"/>
      </rPr>
      <t>怀集县小型水库安全治理及维修养护</t>
    </r>
  </si>
  <si>
    <r>
      <rPr>
        <sz val="12"/>
        <rFont val="宋体"/>
        <family val="0"/>
      </rPr>
      <t>怀集县</t>
    </r>
  </si>
  <si>
    <r>
      <rPr>
        <sz val="12"/>
        <color indexed="8"/>
        <rFont val="宋体"/>
        <family val="0"/>
      </rPr>
      <t>封开县小型水库安全治理及维修养护</t>
    </r>
  </si>
  <si>
    <r>
      <rPr>
        <sz val="12"/>
        <rFont val="宋体"/>
        <family val="0"/>
      </rPr>
      <t>封开县</t>
    </r>
  </si>
  <si>
    <r>
      <rPr>
        <sz val="12"/>
        <color indexed="8"/>
        <rFont val="宋体"/>
        <family val="0"/>
      </rPr>
      <t>德庆县小型水库安全治理及维修养护</t>
    </r>
  </si>
  <si>
    <r>
      <rPr>
        <sz val="12"/>
        <rFont val="宋体"/>
        <family val="0"/>
      </rPr>
      <t>德庆县</t>
    </r>
  </si>
  <si>
    <r>
      <rPr>
        <sz val="12"/>
        <color indexed="8"/>
        <rFont val="宋体"/>
        <family val="0"/>
      </rPr>
      <t>清远市</t>
    </r>
  </si>
  <si>
    <r>
      <rPr>
        <sz val="12"/>
        <color indexed="8"/>
        <rFont val="宋体"/>
        <family val="0"/>
      </rPr>
      <t>佛冈县小型水库安全治理及维修养护</t>
    </r>
  </si>
  <si>
    <r>
      <rPr>
        <sz val="12"/>
        <rFont val="宋体"/>
        <family val="0"/>
      </rPr>
      <t>佛冈县</t>
    </r>
  </si>
  <si>
    <r>
      <rPr>
        <sz val="12"/>
        <color indexed="8"/>
        <rFont val="宋体"/>
        <family val="0"/>
      </rPr>
      <t>连南县小型水库安全治理及维修养护</t>
    </r>
  </si>
  <si>
    <r>
      <rPr>
        <sz val="12"/>
        <rFont val="宋体"/>
        <family val="0"/>
      </rPr>
      <t>连南县</t>
    </r>
  </si>
  <si>
    <r>
      <rPr>
        <sz val="12"/>
        <color indexed="8"/>
        <rFont val="宋体"/>
        <family val="0"/>
      </rPr>
      <t>连州市小型水库安全治理及维修养护</t>
    </r>
  </si>
  <si>
    <r>
      <rPr>
        <sz val="12"/>
        <rFont val="宋体"/>
        <family val="0"/>
      </rPr>
      <t>连州市</t>
    </r>
  </si>
  <si>
    <r>
      <rPr>
        <sz val="12"/>
        <color indexed="8"/>
        <rFont val="宋体"/>
        <family val="0"/>
      </rPr>
      <t>清城区小型水库安全治理及维修养护</t>
    </r>
  </si>
  <si>
    <r>
      <rPr>
        <sz val="12"/>
        <rFont val="宋体"/>
        <family val="0"/>
      </rPr>
      <t>清城区</t>
    </r>
  </si>
  <si>
    <r>
      <rPr>
        <sz val="12"/>
        <color indexed="8"/>
        <rFont val="宋体"/>
        <family val="0"/>
      </rPr>
      <t>阳山县小型水库安全治理及维修养护</t>
    </r>
  </si>
  <si>
    <r>
      <rPr>
        <sz val="12"/>
        <rFont val="宋体"/>
        <family val="0"/>
      </rPr>
      <t>阳山县</t>
    </r>
  </si>
  <si>
    <r>
      <rPr>
        <sz val="12"/>
        <color indexed="8"/>
        <rFont val="宋体"/>
        <family val="0"/>
      </rPr>
      <t>英德市小型水库安全治理及维修养护</t>
    </r>
  </si>
  <si>
    <r>
      <rPr>
        <sz val="12"/>
        <rFont val="宋体"/>
        <family val="0"/>
      </rPr>
      <t>英德市</t>
    </r>
  </si>
  <si>
    <r>
      <rPr>
        <sz val="12"/>
        <color indexed="8"/>
        <rFont val="宋体"/>
        <family val="0"/>
      </rPr>
      <t>市本级小型水库安全治理及维修养护</t>
    </r>
  </si>
  <si>
    <t>潮州市市本级</t>
  </si>
  <si>
    <r>
      <rPr>
        <sz val="12"/>
        <color indexed="8"/>
        <rFont val="宋体"/>
        <family val="0"/>
      </rPr>
      <t>潮安区小型水库安全治理及维修养护</t>
    </r>
  </si>
  <si>
    <r>
      <rPr>
        <sz val="12"/>
        <rFont val="宋体"/>
        <family val="0"/>
      </rPr>
      <t>潮安区</t>
    </r>
  </si>
  <si>
    <r>
      <rPr>
        <sz val="12"/>
        <color indexed="8"/>
        <rFont val="宋体"/>
        <family val="0"/>
      </rPr>
      <t>湘桥区小型水库安全治理及维修养护</t>
    </r>
  </si>
  <si>
    <r>
      <rPr>
        <sz val="12"/>
        <rFont val="宋体"/>
        <family val="0"/>
      </rPr>
      <t>湘桥区</t>
    </r>
  </si>
  <si>
    <r>
      <rPr>
        <sz val="12"/>
        <color indexed="8"/>
        <rFont val="宋体"/>
        <family val="0"/>
      </rPr>
      <t>饶平县小型水库安全治理及维修养护</t>
    </r>
  </si>
  <si>
    <r>
      <rPr>
        <sz val="12"/>
        <rFont val="宋体"/>
        <family val="0"/>
      </rPr>
      <t>饶平县</t>
    </r>
  </si>
  <si>
    <r>
      <rPr>
        <sz val="12"/>
        <color indexed="8"/>
        <rFont val="宋体"/>
        <family val="0"/>
      </rPr>
      <t>揭阳市</t>
    </r>
  </si>
  <si>
    <r>
      <rPr>
        <sz val="12"/>
        <color indexed="8"/>
        <rFont val="宋体"/>
        <family val="0"/>
      </rPr>
      <t>惠来县小型水库安全治理及维修养护</t>
    </r>
  </si>
  <si>
    <r>
      <rPr>
        <sz val="12"/>
        <rFont val="宋体"/>
        <family val="0"/>
      </rPr>
      <t>惠来县</t>
    </r>
  </si>
  <si>
    <r>
      <rPr>
        <sz val="12"/>
        <color indexed="8"/>
        <rFont val="宋体"/>
        <family val="0"/>
      </rPr>
      <t>揭东区小型水库安全治理及维修养护</t>
    </r>
  </si>
  <si>
    <r>
      <rPr>
        <sz val="12"/>
        <rFont val="宋体"/>
        <family val="0"/>
      </rPr>
      <t>揭东区</t>
    </r>
  </si>
  <si>
    <r>
      <rPr>
        <sz val="12"/>
        <color indexed="8"/>
        <rFont val="宋体"/>
        <family val="0"/>
      </rPr>
      <t>揭西县小型水库安全治理及维修养护</t>
    </r>
  </si>
  <si>
    <r>
      <rPr>
        <sz val="12"/>
        <rFont val="宋体"/>
        <family val="0"/>
      </rPr>
      <t>揭西县</t>
    </r>
  </si>
  <si>
    <r>
      <rPr>
        <sz val="12"/>
        <color indexed="8"/>
        <rFont val="宋体"/>
        <family val="0"/>
      </rPr>
      <t>榕城区小型水库安全治理及维修养护</t>
    </r>
  </si>
  <si>
    <r>
      <rPr>
        <sz val="12"/>
        <rFont val="宋体"/>
        <family val="0"/>
      </rPr>
      <t>榕城区</t>
    </r>
  </si>
  <si>
    <r>
      <rPr>
        <sz val="12"/>
        <color indexed="8"/>
        <rFont val="宋体"/>
        <family val="0"/>
      </rPr>
      <t>空港经济区小型水库安全治理及维修养护</t>
    </r>
  </si>
  <si>
    <r>
      <rPr>
        <sz val="12"/>
        <rFont val="宋体"/>
        <family val="0"/>
      </rPr>
      <t>空港经济区</t>
    </r>
  </si>
  <si>
    <r>
      <rPr>
        <sz val="12"/>
        <color indexed="8"/>
        <rFont val="宋体"/>
        <family val="0"/>
      </rPr>
      <t>普宁市小型水库安全治理及维修养护</t>
    </r>
  </si>
  <si>
    <r>
      <rPr>
        <sz val="12"/>
        <rFont val="宋体"/>
        <family val="0"/>
      </rPr>
      <t>普宁市</t>
    </r>
  </si>
  <si>
    <r>
      <rPr>
        <sz val="12"/>
        <color indexed="8"/>
        <rFont val="宋体"/>
        <family val="0"/>
      </rPr>
      <t>云浮市</t>
    </r>
  </si>
  <si>
    <r>
      <rPr>
        <sz val="12"/>
        <color indexed="8"/>
        <rFont val="宋体"/>
        <family val="0"/>
      </rPr>
      <t>云安区小型水库安全治理及维修养护</t>
    </r>
  </si>
  <si>
    <r>
      <rPr>
        <sz val="12"/>
        <rFont val="宋体"/>
        <family val="0"/>
      </rPr>
      <t>云安区</t>
    </r>
  </si>
  <si>
    <r>
      <rPr>
        <sz val="12"/>
        <color indexed="8"/>
        <rFont val="宋体"/>
        <family val="0"/>
      </rPr>
      <t>云城区小型水库安全治理及维修养护</t>
    </r>
  </si>
  <si>
    <r>
      <rPr>
        <sz val="12"/>
        <rFont val="宋体"/>
        <family val="0"/>
      </rPr>
      <t>云城区</t>
    </r>
  </si>
  <si>
    <r>
      <rPr>
        <sz val="12"/>
        <color indexed="8"/>
        <rFont val="宋体"/>
        <family val="0"/>
      </rPr>
      <t>郁南县小型水库安全治理及维修养护</t>
    </r>
  </si>
  <si>
    <r>
      <rPr>
        <sz val="12"/>
        <rFont val="宋体"/>
        <family val="0"/>
      </rPr>
      <t>郁南县</t>
    </r>
  </si>
  <si>
    <r>
      <rPr>
        <sz val="12"/>
        <color indexed="8"/>
        <rFont val="宋体"/>
        <family val="0"/>
      </rPr>
      <t>罗定市小型水库安全治理及维修养护</t>
    </r>
  </si>
  <si>
    <r>
      <rPr>
        <sz val="12"/>
        <rFont val="宋体"/>
        <family val="0"/>
      </rPr>
      <t>罗定市</t>
    </r>
  </si>
  <si>
    <r>
      <rPr>
        <sz val="12"/>
        <color indexed="8"/>
        <rFont val="宋体"/>
        <family val="0"/>
      </rPr>
      <t>新兴县小型水库安全治理及维修养护</t>
    </r>
  </si>
  <si>
    <r>
      <rPr>
        <sz val="12"/>
        <rFont val="宋体"/>
        <family val="0"/>
      </rPr>
      <t>新兴县</t>
    </r>
  </si>
  <si>
    <r>
      <rPr>
        <b/>
        <sz val="12"/>
        <rFont val="宋体"/>
        <family val="0"/>
      </rPr>
      <t>六</t>
    </r>
  </si>
  <si>
    <r>
      <rPr>
        <b/>
        <sz val="12"/>
        <rFont val="宋体"/>
        <family val="0"/>
      </rPr>
      <t>水土保持项目</t>
    </r>
  </si>
  <si>
    <r>
      <rPr>
        <sz val="12"/>
        <rFont val="宋体"/>
        <family val="0"/>
      </rPr>
      <t>封开县长安镇生态清洁小流域治理工程</t>
    </r>
  </si>
  <si>
    <r>
      <rPr>
        <sz val="12"/>
        <rFont val="宋体"/>
        <family val="0"/>
      </rPr>
      <t>博罗县石坝镇黄山洞河生态清洁小流域治理工程</t>
    </r>
  </si>
  <si>
    <r>
      <rPr>
        <sz val="12"/>
        <rFont val="宋体"/>
        <family val="0"/>
      </rPr>
      <t>五华县三源水生态清洁小流域治理工程</t>
    </r>
  </si>
  <si>
    <r>
      <rPr>
        <sz val="12"/>
        <rFont val="宋体"/>
        <family val="0"/>
      </rPr>
      <t>郁南县大王山森林公园水土流失治理工程</t>
    </r>
  </si>
  <si>
    <r>
      <rPr>
        <sz val="12"/>
        <rFont val="宋体"/>
        <family val="0"/>
      </rPr>
      <t>丰顺县八乡山镇小溪、高基坪、尖山生态清洁型小流域综合治理工程</t>
    </r>
  </si>
  <si>
    <r>
      <rPr>
        <sz val="12"/>
        <rFont val="宋体"/>
        <family val="0"/>
      </rPr>
      <t>梅县区南口镇瑶上水生态清洁小流域综合治理工程</t>
    </r>
  </si>
  <si>
    <r>
      <rPr>
        <sz val="12"/>
        <rFont val="宋体"/>
        <family val="0"/>
      </rPr>
      <t>罗定市围底镇水土流失治理工程</t>
    </r>
  </si>
  <si>
    <r>
      <rPr>
        <sz val="12"/>
        <rFont val="宋体"/>
        <family val="0"/>
      </rPr>
      <t>平远县东石镇生态清洁型小流域综合治理工程</t>
    </r>
  </si>
  <si>
    <r>
      <rPr>
        <b/>
        <sz val="12"/>
        <rFont val="宋体"/>
        <family val="0"/>
      </rPr>
      <t>七</t>
    </r>
  </si>
  <si>
    <r>
      <rPr>
        <b/>
        <sz val="12"/>
        <rFont val="宋体"/>
        <family val="0"/>
      </rPr>
      <t>中小河流治理项目</t>
    </r>
  </si>
  <si>
    <r>
      <rPr>
        <sz val="12"/>
        <rFont val="宋体"/>
        <family val="0"/>
      </rPr>
      <t>广东省建筑工程集团控股有限公司</t>
    </r>
  </si>
  <si>
    <r>
      <rPr>
        <b/>
        <sz val="12"/>
        <rFont val="宋体"/>
        <family val="0"/>
      </rPr>
      <t>八</t>
    </r>
  </si>
  <si>
    <r>
      <rPr>
        <b/>
        <sz val="12"/>
        <rFont val="宋体"/>
        <family val="0"/>
      </rPr>
      <t>其他省级投资项目</t>
    </r>
  </si>
  <si>
    <r>
      <rPr>
        <sz val="12"/>
        <rFont val="宋体"/>
        <family val="0"/>
      </rPr>
      <t>北江大堤工程局部缺陷处理项目</t>
    </r>
    <r>
      <rPr>
        <sz val="12"/>
        <rFont val="Times New Roman"/>
        <family val="1"/>
      </rPr>
      <t>—</t>
    </r>
    <r>
      <rPr>
        <sz val="12"/>
        <rFont val="宋体"/>
        <family val="0"/>
      </rPr>
      <t>西南镇堤段护脚抛石修复工程</t>
    </r>
  </si>
  <si>
    <r>
      <rPr>
        <sz val="12"/>
        <rFont val="宋体"/>
        <family val="0"/>
      </rPr>
      <t>省北江流域管理局</t>
    </r>
  </si>
  <si>
    <r>
      <rPr>
        <sz val="12"/>
        <rFont val="宋体"/>
        <family val="0"/>
      </rPr>
      <t>乐昌峡枢纽工程库区防汛仓库建设项目</t>
    </r>
  </si>
  <si>
    <r>
      <rPr>
        <sz val="12"/>
        <rFont val="宋体"/>
        <family val="0"/>
      </rPr>
      <t>省潮州供水枢纽工程坝区二期和库区建设用地划拨款</t>
    </r>
  </si>
  <si>
    <r>
      <rPr>
        <sz val="12"/>
        <rFont val="宋体"/>
        <family val="0"/>
      </rPr>
      <t>省韩江流域管理局</t>
    </r>
  </si>
  <si>
    <r>
      <t>“</t>
    </r>
    <r>
      <rPr>
        <sz val="12"/>
        <rFont val="宋体"/>
        <family val="0"/>
      </rPr>
      <t>广东智慧河长</t>
    </r>
    <r>
      <rPr>
        <sz val="12"/>
        <rFont val="Times New Roman"/>
        <family val="1"/>
      </rPr>
      <t>”</t>
    </r>
    <r>
      <rPr>
        <sz val="12"/>
        <rFont val="宋体"/>
        <family val="0"/>
      </rPr>
      <t>服务项目</t>
    </r>
  </si>
  <si>
    <r>
      <rPr>
        <sz val="12"/>
        <rFont val="宋体"/>
        <family val="0"/>
      </rPr>
      <t>广东互联网</t>
    </r>
    <r>
      <rPr>
        <sz val="12"/>
        <rFont val="Times New Roman"/>
        <family val="1"/>
      </rPr>
      <t>+</t>
    </r>
    <r>
      <rPr>
        <sz val="12"/>
        <rFont val="宋体"/>
        <family val="0"/>
      </rPr>
      <t>水政执法监督指挥体系建设服务项目</t>
    </r>
  </si>
  <si>
    <r>
      <rPr>
        <sz val="12"/>
        <rFont val="宋体"/>
        <family val="0"/>
      </rPr>
      <t>广东智慧水利工程（一期）项目</t>
    </r>
  </si>
  <si>
    <r>
      <rPr>
        <sz val="12"/>
        <rFont val="宋体"/>
        <family val="0"/>
      </rPr>
      <t>省水利厅（科技处）</t>
    </r>
  </si>
  <si>
    <r>
      <rPr>
        <sz val="12"/>
        <rFont val="宋体"/>
        <family val="0"/>
      </rPr>
      <t>省级水利基础性工作经费</t>
    </r>
  </si>
  <si>
    <r>
      <rPr>
        <sz val="12"/>
        <rFont val="宋体"/>
        <family val="0"/>
      </rPr>
      <t>广东水网建设规划编制</t>
    </r>
  </si>
  <si>
    <r>
      <rPr>
        <sz val="12"/>
        <rFont val="宋体"/>
        <family val="0"/>
      </rPr>
      <t>入河排污口调查摸底和规范整治专项行动技术支撑</t>
    </r>
  </si>
  <si>
    <r>
      <rPr>
        <sz val="12"/>
        <rFont val="宋体"/>
        <family val="0"/>
      </rPr>
      <t>省水利厅（水资源处）</t>
    </r>
  </si>
  <si>
    <r>
      <rPr>
        <sz val="12"/>
        <rFont val="宋体"/>
        <family val="0"/>
      </rPr>
      <t>省跨市江河水量分配方案编制</t>
    </r>
  </si>
  <si>
    <r>
      <rPr>
        <sz val="12"/>
        <rFont val="宋体"/>
        <family val="0"/>
      </rPr>
      <t>（</t>
    </r>
    <r>
      <rPr>
        <sz val="12"/>
        <rFont val="Times New Roman"/>
        <family val="1"/>
      </rPr>
      <t>4</t>
    </r>
    <r>
      <rPr>
        <sz val="12"/>
        <rFont val="宋体"/>
        <family val="0"/>
      </rPr>
      <t>）</t>
    </r>
  </si>
  <si>
    <r>
      <rPr>
        <sz val="12"/>
        <rFont val="宋体"/>
        <family val="0"/>
      </rPr>
      <t>省重点河湖生态流量保障实施编制</t>
    </r>
  </si>
  <si>
    <r>
      <rPr>
        <sz val="12"/>
        <rFont val="宋体"/>
        <family val="0"/>
      </rPr>
      <t>（</t>
    </r>
    <r>
      <rPr>
        <sz val="12"/>
        <rFont val="Times New Roman"/>
        <family val="1"/>
      </rPr>
      <t>5</t>
    </r>
    <r>
      <rPr>
        <sz val="12"/>
        <rFont val="宋体"/>
        <family val="0"/>
      </rPr>
      <t>）</t>
    </r>
  </si>
  <si>
    <r>
      <rPr>
        <sz val="12"/>
        <rFont val="宋体"/>
        <family val="0"/>
      </rPr>
      <t>省第三次水资源调查评价</t>
    </r>
  </si>
  <si>
    <r>
      <rPr>
        <sz val="12"/>
        <rFont val="宋体"/>
        <family val="0"/>
      </rPr>
      <t>（</t>
    </r>
    <r>
      <rPr>
        <sz val="12"/>
        <rFont val="Times New Roman"/>
        <family val="1"/>
      </rPr>
      <t>6</t>
    </r>
    <r>
      <rPr>
        <sz val="12"/>
        <rFont val="宋体"/>
        <family val="0"/>
      </rPr>
      <t>）</t>
    </r>
  </si>
  <si>
    <r>
      <rPr>
        <sz val="12"/>
        <rFont val="宋体"/>
        <family val="0"/>
      </rPr>
      <t>省</t>
    </r>
    <r>
      <rPr>
        <sz val="12"/>
        <rFont val="Times New Roman"/>
        <family val="1"/>
      </rPr>
      <t>2021-2022</t>
    </r>
    <r>
      <rPr>
        <sz val="12"/>
        <rFont val="宋体"/>
        <family val="0"/>
      </rPr>
      <t>年中型灌区续建配套与节水改造建设方案编制</t>
    </r>
  </si>
  <si>
    <r>
      <rPr>
        <sz val="12"/>
        <rFont val="宋体"/>
        <family val="0"/>
      </rPr>
      <t>省水利厅（农水农电处）</t>
    </r>
  </si>
  <si>
    <r>
      <rPr>
        <sz val="12"/>
        <rFont val="宋体"/>
        <family val="0"/>
      </rPr>
      <t>（</t>
    </r>
    <r>
      <rPr>
        <sz val="12"/>
        <rFont val="Times New Roman"/>
        <family val="1"/>
      </rPr>
      <t>7</t>
    </r>
    <r>
      <rPr>
        <sz val="12"/>
        <rFont val="宋体"/>
        <family val="0"/>
      </rPr>
      <t>）</t>
    </r>
  </si>
  <si>
    <r>
      <rPr>
        <sz val="12"/>
        <rFont val="宋体"/>
        <family val="0"/>
      </rPr>
      <t>省西江流域水资源分配方案编制</t>
    </r>
  </si>
  <si>
    <r>
      <rPr>
        <sz val="12"/>
        <rFont val="宋体"/>
        <family val="0"/>
      </rPr>
      <t>省西江流域管理局</t>
    </r>
  </si>
  <si>
    <r>
      <rPr>
        <sz val="12"/>
        <rFont val="宋体"/>
        <family val="0"/>
      </rPr>
      <t>（</t>
    </r>
    <r>
      <rPr>
        <sz val="12"/>
        <rFont val="Times New Roman"/>
        <family val="1"/>
      </rPr>
      <t>8</t>
    </r>
    <r>
      <rPr>
        <sz val="12"/>
        <rFont val="宋体"/>
        <family val="0"/>
      </rPr>
      <t>）</t>
    </r>
  </si>
  <si>
    <r>
      <rPr>
        <sz val="12"/>
        <rFont val="宋体"/>
        <family val="0"/>
      </rPr>
      <t>省水利发展</t>
    </r>
    <r>
      <rPr>
        <sz val="12"/>
        <rFont val="Times New Roman"/>
        <family val="1"/>
      </rPr>
      <t>“</t>
    </r>
    <r>
      <rPr>
        <sz val="12"/>
        <rFont val="宋体"/>
        <family val="0"/>
      </rPr>
      <t>十四五</t>
    </r>
    <r>
      <rPr>
        <sz val="12"/>
        <rFont val="Times New Roman"/>
        <family val="1"/>
      </rPr>
      <t>”</t>
    </r>
    <r>
      <rPr>
        <sz val="12"/>
        <rFont val="宋体"/>
        <family val="0"/>
      </rPr>
      <t>规划编制</t>
    </r>
  </si>
  <si>
    <r>
      <rPr>
        <sz val="12"/>
        <rFont val="宋体"/>
        <family val="0"/>
      </rPr>
      <t>（</t>
    </r>
    <r>
      <rPr>
        <sz val="12"/>
        <rFont val="Times New Roman"/>
        <family val="1"/>
      </rPr>
      <t>9</t>
    </r>
    <r>
      <rPr>
        <sz val="12"/>
        <rFont val="宋体"/>
        <family val="0"/>
      </rPr>
      <t>）</t>
    </r>
  </si>
  <si>
    <r>
      <rPr>
        <sz val="12"/>
        <rFont val="宋体"/>
        <family val="0"/>
      </rPr>
      <t>茅洲河、广佛跨界河流及东江三角洲网河区水体污染物输移规律研究</t>
    </r>
  </si>
  <si>
    <r>
      <rPr>
        <sz val="12"/>
        <rFont val="宋体"/>
        <family val="0"/>
      </rPr>
      <t>（</t>
    </r>
    <r>
      <rPr>
        <sz val="12"/>
        <rFont val="Times New Roman"/>
        <family val="1"/>
      </rPr>
      <t>10</t>
    </r>
    <r>
      <rPr>
        <sz val="12"/>
        <rFont val="宋体"/>
        <family val="0"/>
      </rPr>
      <t>）</t>
    </r>
  </si>
  <si>
    <r>
      <rPr>
        <sz val="12"/>
        <rFont val="宋体"/>
        <family val="0"/>
      </rPr>
      <t>省河道水域岸线保护与利用规划项目（东江片区）</t>
    </r>
  </si>
  <si>
    <r>
      <rPr>
        <sz val="12"/>
        <rFont val="宋体"/>
        <family val="0"/>
      </rPr>
      <t>省东江流域管理局</t>
    </r>
  </si>
  <si>
    <r>
      <rPr>
        <sz val="12"/>
        <rFont val="宋体"/>
        <family val="0"/>
      </rPr>
      <t>（</t>
    </r>
    <r>
      <rPr>
        <sz val="12"/>
        <rFont val="Times New Roman"/>
        <family val="1"/>
      </rPr>
      <t>11</t>
    </r>
    <r>
      <rPr>
        <sz val="12"/>
        <rFont val="宋体"/>
        <family val="0"/>
      </rPr>
      <t>）</t>
    </r>
  </si>
  <si>
    <r>
      <rPr>
        <sz val="12"/>
        <rFont val="宋体"/>
        <family val="0"/>
      </rPr>
      <t>省河道水域岸线保护与利用规划项目（西江片区）</t>
    </r>
  </si>
  <si>
    <r>
      <rPr>
        <sz val="12"/>
        <rFont val="宋体"/>
        <family val="0"/>
      </rPr>
      <t>（</t>
    </r>
    <r>
      <rPr>
        <sz val="12"/>
        <rFont val="Times New Roman"/>
        <family val="1"/>
      </rPr>
      <t>12</t>
    </r>
    <r>
      <rPr>
        <sz val="12"/>
        <rFont val="宋体"/>
        <family val="0"/>
      </rPr>
      <t>）</t>
    </r>
  </si>
  <si>
    <r>
      <rPr>
        <sz val="12"/>
        <rFont val="宋体"/>
        <family val="0"/>
      </rPr>
      <t>省河道水域岸线保护与利用规划项目（北江片区）</t>
    </r>
  </si>
  <si>
    <r>
      <rPr>
        <sz val="12"/>
        <rFont val="宋体"/>
        <family val="0"/>
      </rPr>
      <t>（</t>
    </r>
    <r>
      <rPr>
        <sz val="12"/>
        <rFont val="Times New Roman"/>
        <family val="1"/>
      </rPr>
      <t>13</t>
    </r>
    <r>
      <rPr>
        <sz val="12"/>
        <rFont val="宋体"/>
        <family val="0"/>
      </rPr>
      <t>）</t>
    </r>
  </si>
  <si>
    <r>
      <rPr>
        <sz val="12"/>
        <rFont val="宋体"/>
        <family val="0"/>
      </rPr>
      <t>省河道水域岸线保护与利用规划项目（韩江片区）</t>
    </r>
  </si>
  <si>
    <r>
      <rPr>
        <sz val="12"/>
        <rFont val="宋体"/>
        <family val="0"/>
      </rPr>
      <t>（</t>
    </r>
    <r>
      <rPr>
        <sz val="12"/>
        <rFont val="Times New Roman"/>
        <family val="1"/>
      </rPr>
      <t>14</t>
    </r>
    <r>
      <rPr>
        <sz val="12"/>
        <rFont val="宋体"/>
        <family val="0"/>
      </rPr>
      <t>）</t>
    </r>
  </si>
  <si>
    <r>
      <rPr>
        <sz val="12"/>
        <rFont val="宋体"/>
        <family val="0"/>
      </rPr>
      <t>省取用水管理专项整治行动技术支撑</t>
    </r>
  </si>
  <si>
    <r>
      <rPr>
        <sz val="12"/>
        <rFont val="宋体"/>
        <family val="0"/>
      </rPr>
      <t>（</t>
    </r>
    <r>
      <rPr>
        <sz val="12"/>
        <rFont val="Times New Roman"/>
        <family val="1"/>
      </rPr>
      <t>15</t>
    </r>
    <r>
      <rPr>
        <sz val="12"/>
        <rFont val="宋体"/>
        <family val="0"/>
      </rPr>
      <t>）</t>
    </r>
  </si>
  <si>
    <r>
      <rPr>
        <sz val="12"/>
        <rFont val="宋体"/>
        <family val="0"/>
      </rPr>
      <t>省水利基础设施空间布局规划编制</t>
    </r>
  </si>
  <si>
    <r>
      <rPr>
        <sz val="12"/>
        <rFont val="宋体"/>
        <family val="0"/>
      </rPr>
      <t>（</t>
    </r>
    <r>
      <rPr>
        <sz val="12"/>
        <rFont val="Times New Roman"/>
        <family val="1"/>
      </rPr>
      <t>16</t>
    </r>
    <r>
      <rPr>
        <sz val="12"/>
        <rFont val="宋体"/>
        <family val="0"/>
      </rPr>
      <t>）</t>
    </r>
  </si>
  <si>
    <r>
      <rPr>
        <sz val="12"/>
        <rFont val="宋体"/>
        <family val="0"/>
      </rPr>
      <t>省防洪标准复核和防洪体系布局研究</t>
    </r>
  </si>
  <si>
    <r>
      <rPr>
        <sz val="12"/>
        <rFont val="宋体"/>
        <family val="0"/>
      </rPr>
      <t>（</t>
    </r>
    <r>
      <rPr>
        <sz val="12"/>
        <rFont val="Times New Roman"/>
        <family val="1"/>
      </rPr>
      <t>17</t>
    </r>
    <r>
      <rPr>
        <sz val="12"/>
        <rFont val="宋体"/>
        <family val="0"/>
      </rPr>
      <t>）</t>
    </r>
  </si>
  <si>
    <r>
      <rPr>
        <sz val="12"/>
        <rFont val="宋体"/>
        <family val="0"/>
      </rPr>
      <t>省水土保持</t>
    </r>
    <r>
      <rPr>
        <sz val="12"/>
        <rFont val="Times New Roman"/>
        <family val="1"/>
      </rPr>
      <t>“</t>
    </r>
    <r>
      <rPr>
        <sz val="12"/>
        <rFont val="宋体"/>
        <family val="0"/>
      </rPr>
      <t>十四五</t>
    </r>
    <r>
      <rPr>
        <sz val="12"/>
        <rFont val="Times New Roman"/>
        <family val="1"/>
      </rPr>
      <t>”</t>
    </r>
    <r>
      <rPr>
        <sz val="12"/>
        <rFont val="宋体"/>
        <family val="0"/>
      </rPr>
      <t>规划编制</t>
    </r>
  </si>
  <si>
    <r>
      <rPr>
        <sz val="12"/>
        <rFont val="宋体"/>
        <family val="0"/>
      </rPr>
      <t>省水利厅（水保处）</t>
    </r>
  </si>
  <si>
    <r>
      <rPr>
        <sz val="12"/>
        <rFont val="宋体"/>
        <family val="0"/>
      </rPr>
      <t>（</t>
    </r>
    <r>
      <rPr>
        <sz val="12"/>
        <rFont val="Times New Roman"/>
        <family val="1"/>
      </rPr>
      <t>18</t>
    </r>
    <r>
      <rPr>
        <sz val="12"/>
        <rFont val="宋体"/>
        <family val="0"/>
      </rPr>
      <t>）</t>
    </r>
  </si>
  <si>
    <r>
      <rPr>
        <sz val="12"/>
        <rFont val="宋体"/>
        <family val="0"/>
      </rPr>
      <t>北江大堤水闸安全鉴定</t>
    </r>
  </si>
  <si>
    <r>
      <rPr>
        <sz val="12"/>
        <rFont val="宋体"/>
        <family val="0"/>
      </rPr>
      <t>（</t>
    </r>
    <r>
      <rPr>
        <sz val="12"/>
        <rFont val="Times New Roman"/>
        <family val="1"/>
      </rPr>
      <t>19</t>
    </r>
    <r>
      <rPr>
        <sz val="12"/>
        <rFont val="宋体"/>
        <family val="0"/>
      </rPr>
      <t>）</t>
    </r>
  </si>
  <si>
    <r>
      <rPr>
        <sz val="12"/>
        <rFont val="宋体"/>
        <family val="0"/>
      </rPr>
      <t>省蓄滞洪区建设与管理规划编制</t>
    </r>
  </si>
  <si>
    <r>
      <rPr>
        <sz val="12"/>
        <rFont val="宋体"/>
        <family val="0"/>
      </rPr>
      <t>省水利厅（防御处）</t>
    </r>
  </si>
  <si>
    <r>
      <rPr>
        <sz val="12"/>
        <rFont val="宋体"/>
        <family val="0"/>
      </rPr>
      <t>（</t>
    </r>
    <r>
      <rPr>
        <sz val="12"/>
        <rFont val="Times New Roman"/>
        <family val="1"/>
      </rPr>
      <t>20</t>
    </r>
    <r>
      <rPr>
        <sz val="12"/>
        <rFont val="宋体"/>
        <family val="0"/>
      </rPr>
      <t>）</t>
    </r>
  </si>
  <si>
    <r>
      <rPr>
        <sz val="12"/>
        <rFont val="宋体"/>
        <family val="0"/>
      </rPr>
      <t>省水利工程维修养护定额和巡查人员补贴标准（水库、水闸、堤防）编制</t>
    </r>
  </si>
  <si>
    <r>
      <rPr>
        <sz val="12"/>
        <rFont val="宋体"/>
        <family val="0"/>
      </rPr>
      <t>省水利厅（运管处）</t>
    </r>
  </si>
  <si>
    <r>
      <rPr>
        <sz val="12"/>
        <rFont val="宋体"/>
        <family val="0"/>
      </rPr>
      <t>（</t>
    </r>
    <r>
      <rPr>
        <sz val="12"/>
        <rFont val="Times New Roman"/>
        <family val="1"/>
      </rPr>
      <t>21</t>
    </r>
    <r>
      <rPr>
        <sz val="12"/>
        <rFont val="宋体"/>
        <family val="0"/>
      </rPr>
      <t>）</t>
    </r>
  </si>
  <si>
    <r>
      <rPr>
        <sz val="12"/>
        <rFont val="宋体"/>
        <family val="0"/>
      </rPr>
      <t>省潮州供水枢纽工程管理与保护范围划界确权</t>
    </r>
  </si>
  <si>
    <r>
      <rPr>
        <sz val="12"/>
        <rFont val="宋体"/>
        <family val="0"/>
      </rPr>
      <t>（</t>
    </r>
    <r>
      <rPr>
        <sz val="12"/>
        <rFont val="Times New Roman"/>
        <family val="1"/>
      </rPr>
      <t>22</t>
    </r>
    <r>
      <rPr>
        <sz val="12"/>
        <rFont val="宋体"/>
        <family val="0"/>
      </rPr>
      <t>）</t>
    </r>
  </si>
  <si>
    <r>
      <rPr>
        <sz val="12"/>
        <rFont val="宋体"/>
        <family val="0"/>
      </rPr>
      <t>省水利厅政务信息化建设规划（</t>
    </r>
    <r>
      <rPr>
        <sz val="12"/>
        <rFont val="Times New Roman"/>
        <family val="1"/>
      </rPr>
      <t>2022-2025</t>
    </r>
    <r>
      <rPr>
        <sz val="12"/>
        <rFont val="宋体"/>
        <family val="0"/>
      </rPr>
      <t>）编制</t>
    </r>
  </si>
  <si>
    <r>
      <rPr>
        <sz val="12"/>
        <rFont val="宋体"/>
        <family val="0"/>
      </rPr>
      <t>水利工程白蚁防治</t>
    </r>
  </si>
  <si>
    <r>
      <rPr>
        <sz val="12"/>
        <rFont val="宋体"/>
        <family val="0"/>
      </rPr>
      <t>汕头市潮南区秋风水库主坝东段</t>
    </r>
  </si>
  <si>
    <r>
      <rPr>
        <sz val="12"/>
        <rFont val="宋体"/>
        <family val="0"/>
      </rPr>
      <t>韶关市浈江区西牛潭水库</t>
    </r>
  </si>
  <si>
    <r>
      <rPr>
        <sz val="12"/>
        <rFont val="宋体"/>
        <family val="0"/>
      </rPr>
      <t>浈江区</t>
    </r>
  </si>
  <si>
    <r>
      <rPr>
        <sz val="12"/>
        <rFont val="宋体"/>
        <family val="0"/>
      </rPr>
      <t>韶关市曲江区苍村水库</t>
    </r>
  </si>
  <si>
    <r>
      <rPr>
        <sz val="12"/>
        <rFont val="宋体"/>
        <family val="0"/>
      </rPr>
      <t>始兴县尖背水库</t>
    </r>
  </si>
  <si>
    <r>
      <rPr>
        <sz val="12"/>
        <rFont val="宋体"/>
        <family val="0"/>
      </rPr>
      <t>翁源县跃进水库</t>
    </r>
  </si>
  <si>
    <r>
      <rPr>
        <sz val="12"/>
        <rFont val="宋体"/>
        <family val="0"/>
      </rPr>
      <t>梅县区梅州西堤桩号</t>
    </r>
    <r>
      <rPr>
        <sz val="12"/>
        <rFont val="Times New Roman"/>
        <family val="1"/>
      </rPr>
      <t>0+000</t>
    </r>
    <r>
      <rPr>
        <sz val="12"/>
        <rFont val="宋体"/>
        <family val="0"/>
      </rPr>
      <t>～</t>
    </r>
    <r>
      <rPr>
        <sz val="12"/>
        <rFont val="Times New Roman"/>
        <family val="1"/>
      </rPr>
      <t>3+000</t>
    </r>
  </si>
  <si>
    <r>
      <rPr>
        <sz val="12"/>
        <rFont val="宋体"/>
        <family val="0"/>
      </rPr>
      <t>丰顺县城区防洪堤</t>
    </r>
  </si>
  <si>
    <r>
      <rPr>
        <sz val="12"/>
        <rFont val="宋体"/>
        <family val="0"/>
      </rPr>
      <t>兴宁市合水水库主坝</t>
    </r>
  </si>
  <si>
    <r>
      <rPr>
        <sz val="12"/>
        <rFont val="宋体"/>
        <family val="0"/>
      </rPr>
      <t>五华县桂田水库大坝</t>
    </r>
  </si>
  <si>
    <r>
      <rPr>
        <sz val="12"/>
        <rFont val="宋体"/>
        <family val="0"/>
      </rPr>
      <t>惠城区庙滩水库</t>
    </r>
  </si>
  <si>
    <r>
      <rPr>
        <sz val="12"/>
        <rFont val="宋体"/>
        <family val="0"/>
      </rPr>
      <t>龙门县七星墩水库</t>
    </r>
  </si>
  <si>
    <r>
      <rPr>
        <sz val="12"/>
        <rFont val="宋体"/>
        <family val="0"/>
      </rPr>
      <t>惠阳区平潭堤围</t>
    </r>
  </si>
  <si>
    <r>
      <rPr>
        <sz val="12"/>
        <rFont val="宋体"/>
        <family val="0"/>
      </rPr>
      <t>陆丰市螺河西堤钱广段</t>
    </r>
    <r>
      <rPr>
        <sz val="12"/>
        <rFont val="Times New Roman"/>
        <family val="1"/>
      </rPr>
      <t>(12+700</t>
    </r>
    <r>
      <rPr>
        <sz val="12"/>
        <rFont val="宋体"/>
        <family val="0"/>
      </rPr>
      <t>～</t>
    </r>
    <r>
      <rPr>
        <sz val="12"/>
        <rFont val="Times New Roman"/>
        <family val="1"/>
      </rPr>
      <t>14+700)</t>
    </r>
  </si>
  <si>
    <r>
      <rPr>
        <sz val="12"/>
        <rFont val="宋体"/>
        <family val="0"/>
      </rPr>
      <t>海丰县赤沙水库</t>
    </r>
  </si>
  <si>
    <r>
      <rPr>
        <sz val="12"/>
        <rFont val="宋体"/>
        <family val="0"/>
      </rPr>
      <t>台山市猪乸潭水库主坝，电船一副坝</t>
    </r>
  </si>
  <si>
    <r>
      <rPr>
        <sz val="12"/>
        <rFont val="宋体"/>
        <family val="0"/>
      </rPr>
      <t>恩平市青南角水库</t>
    </r>
  </si>
  <si>
    <r>
      <rPr>
        <sz val="12"/>
        <rFont val="宋体"/>
        <family val="0"/>
      </rPr>
      <t>开平市赤坎镇江南堤三圭至一闸</t>
    </r>
    <r>
      <rPr>
        <sz val="12"/>
        <rFont val="Times New Roman"/>
        <family val="1"/>
      </rPr>
      <t>0+000</t>
    </r>
    <r>
      <rPr>
        <sz val="12"/>
        <rFont val="宋体"/>
        <family val="0"/>
      </rPr>
      <t>～</t>
    </r>
    <r>
      <rPr>
        <sz val="12"/>
        <rFont val="Times New Roman"/>
        <family val="1"/>
      </rPr>
      <t>4+300</t>
    </r>
    <r>
      <rPr>
        <sz val="12"/>
        <rFont val="宋体"/>
        <family val="0"/>
      </rPr>
      <t>堤段</t>
    </r>
  </si>
  <si>
    <r>
      <rPr>
        <sz val="12"/>
        <rFont val="宋体"/>
        <family val="0"/>
      </rPr>
      <t>阳江市仙家洞水库二、三、四副坝</t>
    </r>
  </si>
  <si>
    <r>
      <rPr>
        <sz val="12"/>
        <rFont val="宋体"/>
        <family val="0"/>
      </rPr>
      <t>阳江市</t>
    </r>
  </si>
  <si>
    <r>
      <rPr>
        <sz val="12"/>
        <rFont val="宋体"/>
        <family val="0"/>
      </rPr>
      <t>阳江市江城区中心洲联围东堤</t>
    </r>
  </si>
  <si>
    <r>
      <rPr>
        <sz val="12"/>
        <rFont val="宋体"/>
        <family val="0"/>
      </rPr>
      <t>阳江市阳东区东湖水库主坝、</t>
    </r>
    <r>
      <rPr>
        <sz val="12"/>
        <rFont val="Times New Roman"/>
        <family val="1"/>
      </rPr>
      <t>1#</t>
    </r>
    <r>
      <rPr>
        <sz val="12"/>
        <rFont val="宋体"/>
        <family val="0"/>
      </rPr>
      <t>副坝</t>
    </r>
  </si>
  <si>
    <r>
      <rPr>
        <sz val="12"/>
        <rFont val="宋体"/>
        <family val="0"/>
      </rPr>
      <t>阳西县新湖水库东十、东十一、东十二副坝</t>
    </r>
  </si>
  <si>
    <r>
      <rPr>
        <sz val="12"/>
        <rFont val="宋体"/>
        <family val="0"/>
      </rPr>
      <t>阳春市岗美水库</t>
    </r>
    <r>
      <rPr>
        <sz val="12"/>
        <rFont val="Times New Roman"/>
        <family val="1"/>
      </rPr>
      <t>(</t>
    </r>
    <r>
      <rPr>
        <sz val="12"/>
        <rFont val="宋体"/>
        <family val="0"/>
      </rPr>
      <t>那马水库</t>
    </r>
    <r>
      <rPr>
        <sz val="12"/>
        <rFont val="Times New Roman"/>
        <family val="1"/>
      </rPr>
      <t>)</t>
    </r>
    <r>
      <rPr>
        <sz val="12"/>
        <rFont val="宋体"/>
        <family val="0"/>
      </rPr>
      <t>主坝</t>
    </r>
  </si>
  <si>
    <r>
      <rPr>
        <sz val="12"/>
        <rFont val="宋体"/>
        <family val="0"/>
      </rPr>
      <t>（</t>
    </r>
    <r>
      <rPr>
        <sz val="12"/>
        <rFont val="Times New Roman"/>
        <family val="1"/>
      </rPr>
      <t>23</t>
    </r>
    <r>
      <rPr>
        <sz val="12"/>
        <rFont val="宋体"/>
        <family val="0"/>
      </rPr>
      <t>）</t>
    </r>
  </si>
  <si>
    <r>
      <rPr>
        <sz val="12"/>
        <rFont val="宋体"/>
        <family val="0"/>
      </rPr>
      <t>雷州市田西水库</t>
    </r>
  </si>
  <si>
    <r>
      <rPr>
        <sz val="12"/>
        <rFont val="宋体"/>
        <family val="0"/>
      </rPr>
      <t>（</t>
    </r>
    <r>
      <rPr>
        <sz val="12"/>
        <rFont val="Times New Roman"/>
        <family val="1"/>
      </rPr>
      <t>24</t>
    </r>
    <r>
      <rPr>
        <sz val="12"/>
        <rFont val="宋体"/>
        <family val="0"/>
      </rPr>
      <t>）</t>
    </r>
  </si>
  <si>
    <r>
      <rPr>
        <sz val="12"/>
        <rFont val="宋体"/>
        <family val="0"/>
      </rPr>
      <t>湛江市雷州青年运河灌区四联河段</t>
    </r>
    <r>
      <rPr>
        <sz val="12"/>
        <rFont val="Times New Roman"/>
        <family val="1"/>
      </rPr>
      <t>(</t>
    </r>
    <r>
      <rPr>
        <sz val="12"/>
        <rFont val="宋体"/>
        <family val="0"/>
      </rPr>
      <t>右岸</t>
    </r>
    <r>
      <rPr>
        <sz val="12"/>
        <rFont val="Times New Roman"/>
        <family val="1"/>
      </rPr>
      <t>)</t>
    </r>
    <r>
      <rPr>
        <sz val="12"/>
        <rFont val="宋体"/>
        <family val="0"/>
      </rPr>
      <t>桩号</t>
    </r>
    <r>
      <rPr>
        <sz val="12"/>
        <rFont val="Times New Roman"/>
        <family val="1"/>
      </rPr>
      <t>K0+000</t>
    </r>
    <r>
      <rPr>
        <sz val="12"/>
        <rFont val="宋体"/>
        <family val="0"/>
      </rPr>
      <t>～</t>
    </r>
    <r>
      <rPr>
        <sz val="12"/>
        <rFont val="Times New Roman"/>
        <family val="1"/>
      </rPr>
      <t>K2+400</t>
    </r>
  </si>
  <si>
    <r>
      <rPr>
        <sz val="12"/>
        <rFont val="宋体"/>
        <family val="0"/>
      </rPr>
      <t>湛江市</t>
    </r>
  </si>
  <si>
    <r>
      <rPr>
        <sz val="12"/>
        <rFont val="宋体"/>
        <family val="0"/>
      </rPr>
      <t>（</t>
    </r>
    <r>
      <rPr>
        <sz val="12"/>
        <rFont val="Times New Roman"/>
        <family val="1"/>
      </rPr>
      <t>25</t>
    </r>
    <r>
      <rPr>
        <sz val="12"/>
        <rFont val="宋体"/>
        <family val="0"/>
      </rPr>
      <t>）</t>
    </r>
  </si>
  <si>
    <r>
      <rPr>
        <sz val="12"/>
        <rFont val="宋体"/>
        <family val="0"/>
      </rPr>
      <t>高州市龙湾水库</t>
    </r>
  </si>
  <si>
    <r>
      <rPr>
        <sz val="12"/>
        <rFont val="宋体"/>
        <family val="0"/>
      </rPr>
      <t>（</t>
    </r>
    <r>
      <rPr>
        <sz val="12"/>
        <rFont val="Times New Roman"/>
        <family val="1"/>
      </rPr>
      <t>26</t>
    </r>
    <r>
      <rPr>
        <sz val="12"/>
        <rFont val="宋体"/>
        <family val="0"/>
      </rPr>
      <t>）</t>
    </r>
  </si>
  <si>
    <r>
      <rPr>
        <sz val="12"/>
        <rFont val="宋体"/>
        <family val="0"/>
      </rPr>
      <t>电白区罗坑水库大坝</t>
    </r>
  </si>
  <si>
    <r>
      <rPr>
        <sz val="12"/>
        <rFont val="宋体"/>
        <family val="0"/>
      </rPr>
      <t>（</t>
    </r>
    <r>
      <rPr>
        <sz val="12"/>
        <rFont val="Times New Roman"/>
        <family val="1"/>
      </rPr>
      <t>27</t>
    </r>
    <r>
      <rPr>
        <sz val="12"/>
        <rFont val="宋体"/>
        <family val="0"/>
      </rPr>
      <t>）</t>
    </r>
  </si>
  <si>
    <r>
      <rPr>
        <sz val="12"/>
        <rFont val="宋体"/>
        <family val="0"/>
      </rPr>
      <t>封开县西山水库</t>
    </r>
  </si>
  <si>
    <r>
      <rPr>
        <sz val="12"/>
        <rFont val="宋体"/>
        <family val="0"/>
      </rPr>
      <t>（</t>
    </r>
    <r>
      <rPr>
        <sz val="12"/>
        <rFont val="Times New Roman"/>
        <family val="1"/>
      </rPr>
      <t>28</t>
    </r>
    <r>
      <rPr>
        <sz val="12"/>
        <rFont val="宋体"/>
        <family val="0"/>
      </rPr>
      <t>）</t>
    </r>
  </si>
  <si>
    <r>
      <rPr>
        <sz val="12"/>
        <rFont val="宋体"/>
        <family val="0"/>
      </rPr>
      <t>广宁县石涧围白蚁防治工程</t>
    </r>
  </si>
  <si>
    <r>
      <rPr>
        <sz val="12"/>
        <rFont val="宋体"/>
        <family val="0"/>
      </rPr>
      <t>（</t>
    </r>
    <r>
      <rPr>
        <sz val="12"/>
        <rFont val="Times New Roman"/>
        <family val="1"/>
      </rPr>
      <t>29</t>
    </r>
    <r>
      <rPr>
        <sz val="12"/>
        <rFont val="宋体"/>
        <family val="0"/>
      </rPr>
      <t>）</t>
    </r>
  </si>
  <si>
    <r>
      <rPr>
        <sz val="12"/>
        <rFont val="宋体"/>
        <family val="0"/>
      </rPr>
      <t>肇庆市高新区龙王庙水库大坝</t>
    </r>
  </si>
  <si>
    <r>
      <rPr>
        <sz val="12"/>
        <rFont val="宋体"/>
        <family val="0"/>
      </rPr>
      <t>肇庆市高新区</t>
    </r>
  </si>
  <si>
    <r>
      <rPr>
        <sz val="12"/>
        <rFont val="宋体"/>
        <family val="0"/>
      </rPr>
      <t>（</t>
    </r>
    <r>
      <rPr>
        <sz val="12"/>
        <rFont val="Times New Roman"/>
        <family val="1"/>
      </rPr>
      <t>30</t>
    </r>
    <r>
      <rPr>
        <sz val="12"/>
        <rFont val="宋体"/>
        <family val="0"/>
      </rPr>
      <t>）</t>
    </r>
  </si>
  <si>
    <r>
      <rPr>
        <sz val="12"/>
        <rFont val="宋体"/>
        <family val="0"/>
      </rPr>
      <t>清远市清城区银盏水库</t>
    </r>
  </si>
  <si>
    <r>
      <rPr>
        <sz val="12"/>
        <rFont val="宋体"/>
        <family val="0"/>
      </rPr>
      <t>（</t>
    </r>
    <r>
      <rPr>
        <sz val="12"/>
        <rFont val="Times New Roman"/>
        <family val="1"/>
      </rPr>
      <t>31</t>
    </r>
    <r>
      <rPr>
        <sz val="12"/>
        <rFont val="宋体"/>
        <family val="0"/>
      </rPr>
      <t>）</t>
    </r>
  </si>
  <si>
    <r>
      <rPr>
        <sz val="12"/>
        <rFont val="宋体"/>
        <family val="0"/>
      </rPr>
      <t>清远市清新区龙须带水库</t>
    </r>
  </si>
  <si>
    <r>
      <rPr>
        <sz val="12"/>
        <rFont val="宋体"/>
        <family val="0"/>
      </rPr>
      <t>清新区</t>
    </r>
  </si>
  <si>
    <r>
      <rPr>
        <sz val="12"/>
        <rFont val="宋体"/>
        <family val="0"/>
      </rPr>
      <t>（</t>
    </r>
    <r>
      <rPr>
        <sz val="12"/>
        <rFont val="Times New Roman"/>
        <family val="1"/>
      </rPr>
      <t>32</t>
    </r>
    <r>
      <rPr>
        <sz val="12"/>
        <rFont val="宋体"/>
        <family val="0"/>
      </rPr>
      <t>）</t>
    </r>
  </si>
  <si>
    <r>
      <rPr>
        <sz val="12"/>
        <rFont val="宋体"/>
        <family val="0"/>
      </rPr>
      <t>阳山县曹田坑水库</t>
    </r>
  </si>
  <si>
    <r>
      <rPr>
        <sz val="12"/>
        <rFont val="宋体"/>
        <family val="0"/>
      </rPr>
      <t>（</t>
    </r>
    <r>
      <rPr>
        <sz val="12"/>
        <rFont val="Times New Roman"/>
        <family val="1"/>
      </rPr>
      <t>33</t>
    </r>
    <r>
      <rPr>
        <sz val="12"/>
        <rFont val="宋体"/>
        <family val="0"/>
      </rPr>
      <t>）</t>
    </r>
  </si>
  <si>
    <r>
      <rPr>
        <sz val="12"/>
        <rFont val="宋体"/>
        <family val="0"/>
      </rPr>
      <t>潮州市湘桥区岗山水库</t>
    </r>
  </si>
  <si>
    <r>
      <rPr>
        <sz val="12"/>
        <rFont val="宋体"/>
        <family val="0"/>
      </rPr>
      <t>（</t>
    </r>
    <r>
      <rPr>
        <sz val="12"/>
        <rFont val="Times New Roman"/>
        <family val="1"/>
      </rPr>
      <t>34</t>
    </r>
    <r>
      <rPr>
        <sz val="12"/>
        <rFont val="宋体"/>
        <family val="0"/>
      </rPr>
      <t>）</t>
    </r>
  </si>
  <si>
    <r>
      <rPr>
        <sz val="12"/>
        <rFont val="宋体"/>
        <family val="0"/>
      </rPr>
      <t>揭西县县城防洪堤盛通段到后埔段</t>
    </r>
  </si>
  <si>
    <r>
      <rPr>
        <sz val="12"/>
        <rFont val="宋体"/>
        <family val="0"/>
      </rPr>
      <t>（</t>
    </r>
    <r>
      <rPr>
        <sz val="12"/>
        <rFont val="Times New Roman"/>
        <family val="1"/>
      </rPr>
      <t>35</t>
    </r>
    <r>
      <rPr>
        <sz val="12"/>
        <rFont val="宋体"/>
        <family val="0"/>
      </rPr>
      <t>）</t>
    </r>
  </si>
  <si>
    <r>
      <rPr>
        <sz val="12"/>
        <rFont val="宋体"/>
        <family val="0"/>
      </rPr>
      <t>普宁市练江桥柱堤围</t>
    </r>
    <r>
      <rPr>
        <sz val="12"/>
        <rFont val="Times New Roman"/>
        <family val="1"/>
      </rPr>
      <t>0+000</t>
    </r>
    <r>
      <rPr>
        <sz val="12"/>
        <rFont val="宋体"/>
        <family val="0"/>
      </rPr>
      <t>～</t>
    </r>
    <r>
      <rPr>
        <sz val="12"/>
        <rFont val="Times New Roman"/>
        <family val="1"/>
      </rPr>
      <t>2+000</t>
    </r>
    <r>
      <rPr>
        <sz val="12"/>
        <rFont val="宋体"/>
        <family val="0"/>
      </rPr>
      <t>堤段</t>
    </r>
  </si>
  <si>
    <r>
      <rPr>
        <sz val="12"/>
        <rFont val="宋体"/>
        <family val="0"/>
      </rPr>
      <t>（</t>
    </r>
    <r>
      <rPr>
        <sz val="12"/>
        <rFont val="Times New Roman"/>
        <family val="1"/>
      </rPr>
      <t>36</t>
    </r>
    <r>
      <rPr>
        <sz val="12"/>
        <rFont val="宋体"/>
        <family val="0"/>
      </rPr>
      <t>）</t>
    </r>
  </si>
  <si>
    <r>
      <rPr>
        <sz val="12"/>
        <rFont val="宋体"/>
        <family val="0"/>
      </rPr>
      <t>云浮市云城区朝阳水库主、副坝</t>
    </r>
  </si>
  <si>
    <r>
      <rPr>
        <sz val="12"/>
        <rFont val="宋体"/>
        <family val="0"/>
      </rPr>
      <t>省级水利科技创新项目</t>
    </r>
  </si>
  <si>
    <r>
      <rPr>
        <sz val="12"/>
        <rFont val="宋体"/>
        <family val="0"/>
      </rPr>
      <t>广东省水公共安全策略研究</t>
    </r>
  </si>
  <si>
    <r>
      <rPr>
        <sz val="12"/>
        <rFont val="宋体"/>
        <family val="0"/>
      </rPr>
      <t>基于河湖功能的广东省河湖健康评价与管控体系研究</t>
    </r>
  </si>
  <si>
    <r>
      <rPr>
        <sz val="12"/>
        <rFont val="宋体"/>
        <family val="0"/>
      </rPr>
      <t>绿色小水电全要素智能管理关键技术研究</t>
    </r>
  </si>
  <si>
    <t xml:space="preserve">省水利水电科学研究院 </t>
  </si>
  <si>
    <r>
      <rPr>
        <sz val="12"/>
        <rFont val="宋体"/>
        <family val="0"/>
      </rPr>
      <t>防洪防涝防风暴潮精准预警预报系统融合技术及产品研究</t>
    </r>
  </si>
  <si>
    <r>
      <rPr>
        <sz val="12"/>
        <rFont val="宋体"/>
        <family val="0"/>
      </rPr>
      <t>多领域深度融合水库智能小站关键技术研究</t>
    </r>
  </si>
  <si>
    <r>
      <rPr>
        <sz val="12"/>
        <rFont val="宋体"/>
        <family val="0"/>
      </rPr>
      <t>长距离供水管隧工程多源数据感知移动机器人系统及安全风险判别体系研究</t>
    </r>
  </si>
  <si>
    <r>
      <rPr>
        <sz val="12"/>
        <rFont val="宋体"/>
        <family val="0"/>
      </rPr>
      <t>基于惯导技术的水库大坝变形监测应用</t>
    </r>
  </si>
  <si>
    <r>
      <rPr>
        <sz val="12"/>
        <rFont val="宋体"/>
        <family val="0"/>
      </rPr>
      <t>欠发达地区小型水利基础设施建设</t>
    </r>
  </si>
  <si>
    <r>
      <rPr>
        <sz val="12"/>
        <color indexed="8"/>
        <rFont val="宋体"/>
        <family val="0"/>
      </rPr>
      <t>雷州市附城镇浦西村小型水利基础设施建设项目</t>
    </r>
  </si>
  <si>
    <r>
      <rPr>
        <sz val="12"/>
        <color indexed="8"/>
        <rFont val="宋体"/>
        <family val="0"/>
      </rPr>
      <t>雷州市</t>
    </r>
  </si>
  <si>
    <r>
      <rPr>
        <sz val="12"/>
        <color indexed="8"/>
        <rFont val="宋体"/>
        <family val="0"/>
      </rPr>
      <t>德庆县凤村镇禄村村和大村村水利设施建设项目</t>
    </r>
  </si>
  <si>
    <r>
      <rPr>
        <sz val="12"/>
        <color indexed="8"/>
        <rFont val="宋体"/>
        <family val="0"/>
      </rPr>
      <t>德庆县</t>
    </r>
  </si>
  <si>
    <r>
      <rPr>
        <sz val="12"/>
        <color indexed="8"/>
        <rFont val="宋体"/>
        <family val="0"/>
      </rPr>
      <t>佛冈县水头镇小型水利设施建设项目</t>
    </r>
  </si>
  <si>
    <r>
      <rPr>
        <sz val="12"/>
        <color indexed="8"/>
        <rFont val="宋体"/>
        <family val="0"/>
      </rPr>
      <t>佛冈县</t>
    </r>
  </si>
  <si>
    <r>
      <rPr>
        <b/>
        <sz val="12"/>
        <rFont val="宋体"/>
        <family val="0"/>
      </rPr>
      <t>九</t>
    </r>
  </si>
  <si>
    <r>
      <rPr>
        <b/>
        <sz val="12"/>
        <rFont val="宋体"/>
        <family val="0"/>
      </rPr>
      <t>水利防汛抗旱物资经费</t>
    </r>
  </si>
  <si>
    <t>省防汛保障与农村水利中心</t>
  </si>
  <si>
    <t>十</t>
  </si>
  <si>
    <t>对口支援三峡库区（巫山县）资金</t>
  </si>
  <si>
    <t>重庆市巫山县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</si>
</sst>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5">
    <font>
      <sz val="12"/>
      <name val="宋体"/>
      <family val="0"/>
    </font>
    <font>
      <sz val="11"/>
      <name val="宋体"/>
      <family val="0"/>
    </font>
    <font>
      <sz val="12"/>
      <name val="Times New Roman"/>
      <family val="1"/>
    </font>
    <font>
      <b/>
      <sz val="12"/>
      <name val="Times New Roman"/>
      <family val="1"/>
    </font>
    <font>
      <b/>
      <sz val="12"/>
      <name val="宋体"/>
      <family val="0"/>
    </font>
    <font>
      <sz val="14"/>
      <name val="Times New Roman"/>
      <family val="1"/>
    </font>
    <font>
      <sz val="24"/>
      <name val="Times New Roman"/>
      <family val="1"/>
    </font>
    <font>
      <b/>
      <sz val="12"/>
      <color indexed="8"/>
      <name val="Times New Roman"/>
      <family val="1"/>
    </font>
    <font>
      <sz val="12"/>
      <color indexed="8"/>
      <name val="Times New Roman"/>
      <family val="1"/>
    </font>
    <font>
      <sz val="12"/>
      <color indexed="8"/>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8"/>
      <name val="宋体"/>
      <family val="0"/>
    </font>
    <font>
      <sz val="11"/>
      <color indexed="62"/>
      <name val="宋体"/>
      <family val="0"/>
    </font>
    <font>
      <b/>
      <sz val="11"/>
      <color indexed="54"/>
      <name val="宋体"/>
      <family val="0"/>
    </font>
    <font>
      <b/>
      <sz val="13"/>
      <color indexed="54"/>
      <name val="宋体"/>
      <family val="0"/>
    </font>
    <font>
      <sz val="11"/>
      <color indexed="10"/>
      <name val="宋体"/>
      <family val="0"/>
    </font>
    <font>
      <sz val="11"/>
      <color indexed="19"/>
      <name val="宋体"/>
      <family val="0"/>
    </font>
    <font>
      <u val="single"/>
      <sz val="11"/>
      <color indexed="12"/>
      <name val="宋体"/>
      <family val="0"/>
    </font>
    <font>
      <u val="single"/>
      <sz val="11"/>
      <color indexed="20"/>
      <name val="宋体"/>
      <family val="0"/>
    </font>
    <font>
      <b/>
      <sz val="11"/>
      <color indexed="63"/>
      <name val="宋体"/>
      <family val="0"/>
    </font>
    <font>
      <b/>
      <sz val="11"/>
      <color indexed="9"/>
      <name val="宋体"/>
      <family val="0"/>
    </font>
    <font>
      <sz val="14"/>
      <name val="黑体"/>
      <family val="3"/>
    </font>
    <font>
      <sz val="24"/>
      <name val="方正小标宋简体"/>
      <family val="4"/>
    </font>
    <font>
      <b/>
      <sz val="12"/>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000000"/>
      <name val="Times New Roman"/>
      <family val="1"/>
    </font>
    <font>
      <sz val="12"/>
      <color theme="1"/>
      <name val="Times New Roman"/>
      <family val="1"/>
    </font>
    <font>
      <sz val="12"/>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2"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96">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left" vertical="center"/>
    </xf>
    <xf numFmtId="0" fontId="53" fillId="0" borderId="9" xfId="0" applyFont="1" applyFill="1" applyBorder="1" applyAlignment="1">
      <alignment horizontal="center"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2" fillId="0" borderId="0" xfId="0" applyFont="1" applyFill="1" applyAlignment="1">
      <alignment horizontal="right" vertical="center" wrapText="1"/>
    </xf>
    <xf numFmtId="0" fontId="3"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3"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vertical="center" wrapText="1"/>
    </xf>
    <xf numFmtId="0" fontId="2" fillId="0" borderId="9" xfId="0" applyFont="1" applyFill="1" applyBorder="1" applyAlignment="1" applyProtection="1">
      <alignment horizontal="left" vertical="center" wrapText="1"/>
      <protection locked="0"/>
    </xf>
    <xf numFmtId="177" fontId="2"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pplyProtection="1">
      <alignment horizontal="center" vertical="center" wrapText="1"/>
      <protection locked="0"/>
    </xf>
  </cellXfs>
  <cellStyles count="51">
    <cellStyle name="Normal" xfId="0"/>
    <cellStyle name="常规_Sheet1" xfId="15"/>
    <cellStyle name="常规 4 156"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95"/>
  <sheetViews>
    <sheetView showZeros="0" tabSelected="1" zoomScaleSheetLayoutView="100" workbookViewId="0" topLeftCell="A1">
      <pane xSplit="2" ySplit="5" topLeftCell="C6" activePane="bottomRight" state="frozen"/>
      <selection pane="bottomRight" activeCell="C295" sqref="C295"/>
    </sheetView>
  </sheetViews>
  <sheetFormatPr defaultColWidth="9.00390625" defaultRowHeight="14.25" outlineLevelRow="1"/>
  <cols>
    <col min="1" max="1" width="8.00390625" style="7" customWidth="1"/>
    <col min="2" max="2" width="35.00390625" style="8" customWidth="1"/>
    <col min="3" max="3" width="20.625" style="7" customWidth="1"/>
    <col min="4" max="4" width="9.50390625" style="7" customWidth="1"/>
    <col min="5" max="5" width="12.125" style="7" customWidth="1"/>
    <col min="6" max="12" width="11.25390625" style="7" customWidth="1"/>
    <col min="13" max="245" width="9.00390625" style="1" customWidth="1"/>
    <col min="246" max="16384" width="9.00390625" style="9" customWidth="1"/>
  </cols>
  <sheetData>
    <row r="1" spans="1:12" s="1" customFormat="1" ht="27" customHeight="1">
      <c r="A1" s="10" t="s">
        <v>0</v>
      </c>
      <c r="B1" s="8"/>
      <c r="C1" s="7"/>
      <c r="D1" s="7"/>
      <c r="E1" s="7"/>
      <c r="F1" s="7"/>
      <c r="G1" s="7"/>
      <c r="H1" s="7"/>
      <c r="I1" s="7"/>
      <c r="J1" s="7"/>
      <c r="K1" s="7"/>
      <c r="L1" s="7"/>
    </row>
    <row r="2" spans="1:12" s="1" customFormat="1" ht="42.75" customHeight="1">
      <c r="A2" s="11" t="s">
        <v>1</v>
      </c>
      <c r="B2" s="12"/>
      <c r="C2" s="11"/>
      <c r="D2" s="11"/>
      <c r="E2" s="11"/>
      <c r="F2" s="11"/>
      <c r="G2" s="11"/>
      <c r="H2" s="11"/>
      <c r="I2" s="11"/>
      <c r="J2" s="11"/>
      <c r="K2" s="11"/>
      <c r="L2" s="11"/>
    </row>
    <row r="3" spans="1:12" s="1" customFormat="1" ht="25.5" customHeight="1">
      <c r="A3" s="7"/>
      <c r="B3" s="8"/>
      <c r="C3" s="7"/>
      <c r="D3" s="7"/>
      <c r="E3" s="7"/>
      <c r="F3" s="7"/>
      <c r="G3" s="7"/>
      <c r="H3" s="7"/>
      <c r="I3" s="7"/>
      <c r="J3" s="7"/>
      <c r="K3" s="59" t="s">
        <v>2</v>
      </c>
      <c r="L3" s="59"/>
    </row>
    <row r="4" spans="1:12" s="1" customFormat="1" ht="24.75" customHeight="1">
      <c r="A4" s="13" t="s">
        <v>3</v>
      </c>
      <c r="B4" s="13" t="s">
        <v>4</v>
      </c>
      <c r="C4" s="14" t="s">
        <v>5</v>
      </c>
      <c r="D4" s="15" t="s">
        <v>6</v>
      </c>
      <c r="E4" s="55" t="s">
        <v>7</v>
      </c>
      <c r="F4" s="55"/>
      <c r="G4" s="55"/>
      <c r="H4" s="55"/>
      <c r="I4" s="55"/>
      <c r="J4" s="55"/>
      <c r="K4" s="55"/>
      <c r="L4" s="60"/>
    </row>
    <row r="5" spans="1:12" s="1" customFormat="1" ht="48" customHeight="1">
      <c r="A5" s="16"/>
      <c r="B5" s="13"/>
      <c r="C5" s="14"/>
      <c r="D5" s="17"/>
      <c r="E5" s="13" t="s">
        <v>8</v>
      </c>
      <c r="F5" s="13" t="s">
        <v>9</v>
      </c>
      <c r="G5" s="13" t="s">
        <v>10</v>
      </c>
      <c r="H5" s="13" t="s">
        <v>11</v>
      </c>
      <c r="I5" s="13" t="s">
        <v>12</v>
      </c>
      <c r="J5" s="13" t="s">
        <v>13</v>
      </c>
      <c r="K5" s="13" t="s">
        <v>14</v>
      </c>
      <c r="L5" s="13" t="s">
        <v>15</v>
      </c>
    </row>
    <row r="6" spans="1:247" s="2" customFormat="1" ht="24.75" customHeight="1">
      <c r="A6" s="13"/>
      <c r="B6" s="18" t="s">
        <v>16</v>
      </c>
      <c r="C6" s="19"/>
      <c r="D6" s="16">
        <f>SUM(D7,D9,D16,D47,D65,D203,D212,D213,D294,D295)</f>
        <v>96781</v>
      </c>
      <c r="E6" s="16">
        <f aca="true" t="shared" si="0" ref="E6:L6">SUM(E7,E9,E16,E47,E65,E203,E212,E213,E294,E295)</f>
        <v>25610</v>
      </c>
      <c r="F6" s="16">
        <f t="shared" si="0"/>
        <v>1788</v>
      </c>
      <c r="G6" s="16">
        <f t="shared" si="0"/>
        <v>8000</v>
      </c>
      <c r="H6" s="16">
        <f t="shared" si="0"/>
        <v>4337</v>
      </c>
      <c r="I6" s="16">
        <f t="shared" si="0"/>
        <v>14241.000000000002</v>
      </c>
      <c r="J6" s="16">
        <f t="shared" si="0"/>
        <v>805</v>
      </c>
      <c r="K6" s="16">
        <f t="shared" si="0"/>
        <v>20000</v>
      </c>
      <c r="L6" s="16">
        <f t="shared" si="0"/>
        <v>22000</v>
      </c>
      <c r="IL6" s="70"/>
      <c r="IM6" s="70"/>
    </row>
    <row r="7" spans="1:247" s="2" customFormat="1" ht="24.75" customHeight="1">
      <c r="A7" s="13" t="s">
        <v>17</v>
      </c>
      <c r="B7" s="18" t="s">
        <v>18</v>
      </c>
      <c r="C7" s="14"/>
      <c r="D7" s="16">
        <f>D8</f>
        <v>3366</v>
      </c>
      <c r="E7" s="16">
        <f>E8</f>
        <v>3366</v>
      </c>
      <c r="F7" s="16">
        <f>F8</f>
        <v>0</v>
      </c>
      <c r="G7" s="16">
        <f>G8</f>
        <v>0</v>
      </c>
      <c r="H7" s="16">
        <f>H8</f>
        <v>0</v>
      </c>
      <c r="I7" s="16"/>
      <c r="J7" s="16"/>
      <c r="K7" s="16">
        <f>K8</f>
        <v>0</v>
      </c>
      <c r="L7" s="16"/>
      <c r="IL7" s="70"/>
      <c r="IM7" s="70"/>
    </row>
    <row r="8" spans="1:12" s="1" customFormat="1" ht="36" customHeight="1">
      <c r="A8" s="20">
        <v>1</v>
      </c>
      <c r="B8" s="21" t="s">
        <v>19</v>
      </c>
      <c r="C8" s="22" t="s">
        <v>20</v>
      </c>
      <c r="D8" s="16">
        <f aca="true" t="shared" si="1" ref="D7:D17">SUM(E8:L8)</f>
        <v>3366</v>
      </c>
      <c r="E8" s="28">
        <v>3366</v>
      </c>
      <c r="F8" s="28"/>
      <c r="G8" s="28"/>
      <c r="H8" s="28"/>
      <c r="I8" s="28"/>
      <c r="J8" s="28"/>
      <c r="K8" s="28"/>
      <c r="L8" s="28"/>
    </row>
    <row r="9" spans="1:247" s="2" customFormat="1" ht="24.75" customHeight="1">
      <c r="A9" s="13" t="s">
        <v>21</v>
      </c>
      <c r="B9" s="18" t="s">
        <v>22</v>
      </c>
      <c r="C9" s="14"/>
      <c r="D9" s="16">
        <f>SUM(D10:D15)</f>
        <v>8626</v>
      </c>
      <c r="E9" s="16">
        <f>SUM(E10:E15)</f>
        <v>8626</v>
      </c>
      <c r="F9" s="16">
        <f>SUM(F10:F15)</f>
        <v>0</v>
      </c>
      <c r="G9" s="16">
        <f>SUM(G10:G15)</f>
        <v>0</v>
      </c>
      <c r="H9" s="16">
        <f>SUM(H10:H15)</f>
        <v>0</v>
      </c>
      <c r="I9" s="16"/>
      <c r="J9" s="16"/>
      <c r="K9" s="16">
        <f>SUM(K10:K15)</f>
        <v>0</v>
      </c>
      <c r="L9" s="16"/>
      <c r="IL9" s="70"/>
      <c r="IM9" s="70"/>
    </row>
    <row r="10" spans="1:12" s="1" customFormat="1" ht="24.75" customHeight="1">
      <c r="A10" s="20">
        <v>1</v>
      </c>
      <c r="B10" s="23" t="s">
        <v>23</v>
      </c>
      <c r="C10" s="22" t="s">
        <v>24</v>
      </c>
      <c r="D10" s="16">
        <f t="shared" si="1"/>
        <v>2315</v>
      </c>
      <c r="E10" s="28">
        <v>2315</v>
      </c>
      <c r="F10" s="28"/>
      <c r="G10" s="28"/>
      <c r="H10" s="28"/>
      <c r="I10" s="28"/>
      <c r="J10" s="28"/>
      <c r="K10" s="28"/>
      <c r="L10" s="28"/>
    </row>
    <row r="11" spans="1:12" s="1" customFormat="1" ht="24.75" customHeight="1">
      <c r="A11" s="20">
        <v>2</v>
      </c>
      <c r="B11" s="21" t="s">
        <v>25</v>
      </c>
      <c r="C11" s="22" t="s">
        <v>24</v>
      </c>
      <c r="D11" s="16">
        <f t="shared" si="1"/>
        <v>737</v>
      </c>
      <c r="E11" s="28">
        <v>737</v>
      </c>
      <c r="F11" s="28"/>
      <c r="G11" s="28"/>
      <c r="H11" s="28"/>
      <c r="I11" s="28"/>
      <c r="J11" s="28"/>
      <c r="K11" s="28"/>
      <c r="L11" s="28"/>
    </row>
    <row r="12" spans="1:12" s="1" customFormat="1" ht="36" customHeight="1">
      <c r="A12" s="20">
        <v>3</v>
      </c>
      <c r="B12" s="21" t="s">
        <v>26</v>
      </c>
      <c r="C12" s="22" t="s">
        <v>24</v>
      </c>
      <c r="D12" s="16">
        <f t="shared" si="1"/>
        <v>616</v>
      </c>
      <c r="E12" s="28">
        <v>616</v>
      </c>
      <c r="F12" s="28"/>
      <c r="G12" s="28"/>
      <c r="H12" s="28"/>
      <c r="I12" s="28"/>
      <c r="J12" s="28"/>
      <c r="K12" s="28"/>
      <c r="L12" s="28"/>
    </row>
    <row r="13" spans="1:12" s="1" customFormat="1" ht="36" customHeight="1">
      <c r="A13" s="20">
        <v>4</v>
      </c>
      <c r="B13" s="24" t="s">
        <v>27</v>
      </c>
      <c r="C13" s="22" t="s">
        <v>28</v>
      </c>
      <c r="D13" s="16">
        <f t="shared" si="1"/>
        <v>2196</v>
      </c>
      <c r="E13" s="28">
        <v>2196</v>
      </c>
      <c r="F13" s="28"/>
      <c r="G13" s="28"/>
      <c r="H13" s="28"/>
      <c r="I13" s="28"/>
      <c r="J13" s="28"/>
      <c r="K13" s="28"/>
      <c r="L13" s="28"/>
    </row>
    <row r="14" spans="1:12" s="1" customFormat="1" ht="36" customHeight="1">
      <c r="A14" s="20">
        <v>5</v>
      </c>
      <c r="B14" s="24" t="s">
        <v>29</v>
      </c>
      <c r="C14" s="22" t="s">
        <v>28</v>
      </c>
      <c r="D14" s="16">
        <f t="shared" si="1"/>
        <v>2535</v>
      </c>
      <c r="E14" s="28">
        <v>2535</v>
      </c>
      <c r="F14" s="28"/>
      <c r="G14" s="28"/>
      <c r="H14" s="28"/>
      <c r="I14" s="28"/>
      <c r="J14" s="28"/>
      <c r="K14" s="28"/>
      <c r="L14" s="28"/>
    </row>
    <row r="15" spans="1:12" s="1" customFormat="1" ht="36" customHeight="1">
      <c r="A15" s="20">
        <v>6</v>
      </c>
      <c r="B15" s="24" t="s">
        <v>30</v>
      </c>
      <c r="C15" s="22" t="s">
        <v>28</v>
      </c>
      <c r="D15" s="16">
        <f t="shared" si="1"/>
        <v>227</v>
      </c>
      <c r="E15" s="28">
        <v>227</v>
      </c>
      <c r="F15" s="28"/>
      <c r="G15" s="28"/>
      <c r="H15" s="28"/>
      <c r="I15" s="28"/>
      <c r="J15" s="28"/>
      <c r="K15" s="28"/>
      <c r="L15" s="28"/>
    </row>
    <row r="16" spans="1:247" s="2" customFormat="1" ht="24.75" customHeight="1">
      <c r="A16" s="13" t="s">
        <v>31</v>
      </c>
      <c r="B16" s="18" t="s">
        <v>32</v>
      </c>
      <c r="C16" s="25"/>
      <c r="D16" s="16">
        <f aca="true" t="shared" si="2" ref="D16:I16">SUM(D17,D18)</f>
        <v>5000</v>
      </c>
      <c r="E16" s="16">
        <f t="shared" si="2"/>
        <v>0</v>
      </c>
      <c r="F16" s="16">
        <f t="shared" si="2"/>
        <v>0</v>
      </c>
      <c r="G16" s="16">
        <f t="shared" si="2"/>
        <v>0</v>
      </c>
      <c r="H16" s="16">
        <f t="shared" si="2"/>
        <v>2000</v>
      </c>
      <c r="I16" s="16">
        <f t="shared" si="2"/>
        <v>0</v>
      </c>
      <c r="J16" s="16"/>
      <c r="K16" s="16">
        <f>SUM(K17,K18)</f>
        <v>2000</v>
      </c>
      <c r="L16" s="16">
        <f>SUM(L17,L18)</f>
        <v>1000</v>
      </c>
      <c r="IL16" s="70"/>
      <c r="IM16" s="70"/>
    </row>
    <row r="17" spans="1:253" s="3" customFormat="1" ht="24.75" customHeight="1">
      <c r="A17" s="26" t="s">
        <v>33</v>
      </c>
      <c r="B17" s="27" t="s">
        <v>34</v>
      </c>
      <c r="C17" s="22" t="s">
        <v>35</v>
      </c>
      <c r="D17" s="28">
        <f>SUM(E17:L17)</f>
        <v>2000</v>
      </c>
      <c r="E17" s="28"/>
      <c r="F17" s="28"/>
      <c r="G17" s="28"/>
      <c r="H17" s="28">
        <v>2000</v>
      </c>
      <c r="I17" s="28"/>
      <c r="J17" s="28"/>
      <c r="K17" s="28"/>
      <c r="L17" s="28"/>
      <c r="IL17" s="71"/>
      <c r="IM17" s="71"/>
      <c r="IN17" s="71"/>
      <c r="IO17" s="71"/>
      <c r="IP17" s="71"/>
      <c r="IQ17" s="71"/>
      <c r="IR17" s="71"/>
      <c r="IS17" s="71"/>
    </row>
    <row r="18" spans="1:12" s="2" customFormat="1" ht="24.75" customHeight="1">
      <c r="A18" s="26" t="s">
        <v>36</v>
      </c>
      <c r="B18" s="27" t="s">
        <v>37</v>
      </c>
      <c r="C18" s="22"/>
      <c r="D18" s="28">
        <f>SUM(E18:L18)</f>
        <v>3000</v>
      </c>
      <c r="E18" s="28"/>
      <c r="F18" s="28"/>
      <c r="G18" s="28"/>
      <c r="H18" s="28"/>
      <c r="I18" s="28"/>
      <c r="J18" s="28"/>
      <c r="K18" s="28">
        <v>2000</v>
      </c>
      <c r="L18" s="28">
        <v>1000</v>
      </c>
    </row>
    <row r="19" spans="1:12" s="2" customFormat="1" ht="24.75" customHeight="1">
      <c r="A19" s="29">
        <v>1</v>
      </c>
      <c r="B19" s="30" t="s">
        <v>38</v>
      </c>
      <c r="C19" s="31"/>
      <c r="D19" s="16">
        <f aca="true" t="shared" si="3" ref="D19:D47">SUM(E19:L19)</f>
        <v>1500</v>
      </c>
      <c r="E19" s="28"/>
      <c r="F19" s="28"/>
      <c r="G19" s="28"/>
      <c r="H19" s="56"/>
      <c r="I19" s="28"/>
      <c r="J19" s="28"/>
      <c r="K19" s="28">
        <v>500</v>
      </c>
      <c r="L19" s="28">
        <f>SUM(L37,L41)</f>
        <v>1000</v>
      </c>
    </row>
    <row r="20" spans="1:12" s="2" customFormat="1" ht="24.75" customHeight="1">
      <c r="A20" s="29" t="s">
        <v>39</v>
      </c>
      <c r="B20" s="32" t="s">
        <v>40</v>
      </c>
      <c r="C20" s="33" t="s">
        <v>40</v>
      </c>
      <c r="D20" s="16">
        <f t="shared" si="3"/>
        <v>100</v>
      </c>
      <c r="E20" s="28"/>
      <c r="F20" s="28"/>
      <c r="G20" s="28"/>
      <c r="H20" s="33"/>
      <c r="I20" s="28"/>
      <c r="J20" s="28"/>
      <c r="K20" s="28">
        <v>100</v>
      </c>
      <c r="L20" s="28"/>
    </row>
    <row r="21" spans="1:12" s="2" customFormat="1" ht="24.75" customHeight="1">
      <c r="A21" s="29"/>
      <c r="B21" s="32" t="s">
        <v>41</v>
      </c>
      <c r="C21" s="33" t="s">
        <v>41</v>
      </c>
      <c r="D21" s="16">
        <f t="shared" si="3"/>
        <v>60</v>
      </c>
      <c r="E21" s="28"/>
      <c r="F21" s="28"/>
      <c r="G21" s="28"/>
      <c r="H21" s="57"/>
      <c r="I21" s="28"/>
      <c r="J21" s="28"/>
      <c r="K21" s="28">
        <v>60</v>
      </c>
      <c r="L21" s="28"/>
    </row>
    <row r="22" spans="1:12" s="2" customFormat="1" ht="24.75" customHeight="1">
      <c r="A22" s="29"/>
      <c r="B22" s="32" t="s">
        <v>42</v>
      </c>
      <c r="C22" s="33" t="s">
        <v>42</v>
      </c>
      <c r="D22" s="16">
        <f t="shared" si="3"/>
        <v>40</v>
      </c>
      <c r="E22" s="28"/>
      <c r="F22" s="28"/>
      <c r="G22" s="28"/>
      <c r="H22" s="57"/>
      <c r="I22" s="28"/>
      <c r="J22" s="28"/>
      <c r="K22" s="28">
        <v>40</v>
      </c>
      <c r="L22" s="28"/>
    </row>
    <row r="23" spans="1:12" s="2" customFormat="1" ht="24.75" customHeight="1">
      <c r="A23" s="29" t="s">
        <v>43</v>
      </c>
      <c r="B23" s="34" t="s">
        <v>44</v>
      </c>
      <c r="C23" s="35" t="s">
        <v>44</v>
      </c>
      <c r="D23" s="16">
        <f t="shared" si="3"/>
        <v>200</v>
      </c>
      <c r="E23" s="28"/>
      <c r="F23" s="28"/>
      <c r="G23" s="28"/>
      <c r="H23" s="57"/>
      <c r="I23" s="28"/>
      <c r="J23" s="28"/>
      <c r="K23" s="28">
        <v>200</v>
      </c>
      <c r="L23" s="28"/>
    </row>
    <row r="24" spans="1:12" s="2" customFormat="1" ht="24.75" customHeight="1">
      <c r="A24" s="29"/>
      <c r="B24" s="34" t="s">
        <v>45</v>
      </c>
      <c r="C24" s="35" t="s">
        <v>45</v>
      </c>
      <c r="D24" s="16">
        <f t="shared" si="3"/>
        <v>20</v>
      </c>
      <c r="E24" s="28"/>
      <c r="F24" s="28"/>
      <c r="G24" s="28"/>
      <c r="H24" s="57"/>
      <c r="I24" s="28"/>
      <c r="J24" s="28"/>
      <c r="K24" s="28">
        <v>20</v>
      </c>
      <c r="L24" s="28"/>
    </row>
    <row r="25" spans="1:12" s="2" customFormat="1" ht="24.75" customHeight="1">
      <c r="A25" s="29"/>
      <c r="B25" s="36" t="s">
        <v>46</v>
      </c>
      <c r="C25" s="37" t="s">
        <v>46</v>
      </c>
      <c r="D25" s="16">
        <f t="shared" si="3"/>
        <v>140</v>
      </c>
      <c r="E25" s="28"/>
      <c r="F25" s="28"/>
      <c r="G25" s="28"/>
      <c r="H25" s="58"/>
      <c r="I25" s="28"/>
      <c r="J25" s="28"/>
      <c r="K25" s="28">
        <v>140</v>
      </c>
      <c r="L25" s="28"/>
    </row>
    <row r="26" spans="1:12" s="2" customFormat="1" ht="24.75" customHeight="1">
      <c r="A26" s="29"/>
      <c r="B26" s="36" t="s">
        <v>47</v>
      </c>
      <c r="C26" s="37" t="s">
        <v>47</v>
      </c>
      <c r="D26" s="16">
        <f t="shared" si="3"/>
        <v>40</v>
      </c>
      <c r="E26" s="28"/>
      <c r="F26" s="28"/>
      <c r="G26" s="28"/>
      <c r="H26" s="58"/>
      <c r="I26" s="28"/>
      <c r="J26" s="28"/>
      <c r="K26" s="28">
        <v>40</v>
      </c>
      <c r="L26" s="28"/>
    </row>
    <row r="27" spans="1:12" s="2" customFormat="1" ht="24.75" customHeight="1">
      <c r="A27" s="29" t="s">
        <v>48</v>
      </c>
      <c r="B27" s="36" t="s">
        <v>49</v>
      </c>
      <c r="C27" s="37" t="s">
        <v>50</v>
      </c>
      <c r="D27" s="16">
        <f t="shared" si="3"/>
        <v>200</v>
      </c>
      <c r="E27" s="28"/>
      <c r="F27" s="28"/>
      <c r="G27" s="28"/>
      <c r="H27" s="58"/>
      <c r="I27" s="28"/>
      <c r="J27" s="28"/>
      <c r="K27" s="28">
        <v>200</v>
      </c>
      <c r="L27" s="28"/>
    </row>
    <row r="28" spans="1:12" s="2" customFormat="1" ht="24.75" customHeight="1">
      <c r="A28" s="29">
        <v>2</v>
      </c>
      <c r="B28" s="30" t="s">
        <v>51</v>
      </c>
      <c r="C28" s="31"/>
      <c r="D28" s="16">
        <f t="shared" si="3"/>
        <v>1000</v>
      </c>
      <c r="E28" s="28"/>
      <c r="F28" s="28"/>
      <c r="G28" s="28"/>
      <c r="H28" s="56"/>
      <c r="I28" s="28"/>
      <c r="J28" s="28"/>
      <c r="K28" s="28">
        <v>1000</v>
      </c>
      <c r="L28" s="28"/>
    </row>
    <row r="29" spans="1:12" s="2" customFormat="1" ht="24.75" customHeight="1">
      <c r="A29" s="29" t="s">
        <v>39</v>
      </c>
      <c r="B29" s="32" t="s">
        <v>52</v>
      </c>
      <c r="C29" s="33" t="s">
        <v>53</v>
      </c>
      <c r="D29" s="16">
        <f t="shared" si="3"/>
        <v>300</v>
      </c>
      <c r="E29" s="28"/>
      <c r="F29" s="28"/>
      <c r="G29" s="28"/>
      <c r="H29" s="33"/>
      <c r="I29" s="28"/>
      <c r="J29" s="28"/>
      <c r="K29" s="28">
        <v>300</v>
      </c>
      <c r="L29" s="28"/>
    </row>
    <row r="30" spans="1:12" s="2" customFormat="1" ht="24.75" customHeight="1">
      <c r="A30" s="29" t="s">
        <v>43</v>
      </c>
      <c r="B30" s="34" t="s">
        <v>54</v>
      </c>
      <c r="C30" s="35" t="s">
        <v>55</v>
      </c>
      <c r="D30" s="16">
        <f t="shared" si="3"/>
        <v>600</v>
      </c>
      <c r="E30" s="28"/>
      <c r="F30" s="28"/>
      <c r="G30" s="28"/>
      <c r="H30" s="57"/>
      <c r="I30" s="28"/>
      <c r="J30" s="28"/>
      <c r="K30" s="28">
        <v>600</v>
      </c>
      <c r="L30" s="28"/>
    </row>
    <row r="31" spans="1:12" s="2" customFormat="1" ht="24.75" customHeight="1">
      <c r="A31" s="29" t="s">
        <v>48</v>
      </c>
      <c r="B31" s="36" t="s">
        <v>56</v>
      </c>
      <c r="C31" s="37" t="s">
        <v>57</v>
      </c>
      <c r="D31" s="16">
        <f t="shared" si="3"/>
        <v>100</v>
      </c>
      <c r="E31" s="28"/>
      <c r="F31" s="28"/>
      <c r="G31" s="28"/>
      <c r="H31" s="58"/>
      <c r="I31" s="28"/>
      <c r="J31" s="28"/>
      <c r="K31" s="28">
        <v>100</v>
      </c>
      <c r="L31" s="28"/>
    </row>
    <row r="32" spans="1:12" s="2" customFormat="1" ht="24.75" customHeight="1">
      <c r="A32" s="29">
        <v>3</v>
      </c>
      <c r="B32" s="30" t="s">
        <v>58</v>
      </c>
      <c r="C32" s="31"/>
      <c r="D32" s="16">
        <f t="shared" si="3"/>
        <v>500</v>
      </c>
      <c r="E32" s="28"/>
      <c r="F32" s="28"/>
      <c r="G32" s="28"/>
      <c r="H32" s="56"/>
      <c r="I32" s="28"/>
      <c r="J32" s="28"/>
      <c r="K32" s="28">
        <v>500</v>
      </c>
      <c r="L32" s="28"/>
    </row>
    <row r="33" spans="1:12" s="2" customFormat="1" ht="24.75" customHeight="1">
      <c r="A33" s="29" t="s">
        <v>39</v>
      </c>
      <c r="B33" s="32" t="s">
        <v>59</v>
      </c>
      <c r="C33" s="33" t="s">
        <v>59</v>
      </c>
      <c r="D33" s="16">
        <f t="shared" si="3"/>
        <v>300</v>
      </c>
      <c r="E33" s="28"/>
      <c r="F33" s="28"/>
      <c r="G33" s="28"/>
      <c r="H33" s="33"/>
      <c r="I33" s="28"/>
      <c r="J33" s="28"/>
      <c r="K33" s="28">
        <v>300</v>
      </c>
      <c r="L33" s="28"/>
    </row>
    <row r="34" spans="1:12" s="2" customFormat="1" ht="24.75" customHeight="1">
      <c r="A34" s="29"/>
      <c r="B34" s="32" t="s">
        <v>45</v>
      </c>
      <c r="C34" s="33" t="s">
        <v>45</v>
      </c>
      <c r="D34" s="16">
        <f t="shared" si="3"/>
        <v>100</v>
      </c>
      <c r="E34" s="28"/>
      <c r="F34" s="28"/>
      <c r="G34" s="28"/>
      <c r="H34" s="33"/>
      <c r="I34" s="28"/>
      <c r="J34" s="28"/>
      <c r="K34" s="28">
        <v>100</v>
      </c>
      <c r="L34" s="28"/>
    </row>
    <row r="35" spans="1:12" s="2" customFormat="1" ht="24.75" customHeight="1">
      <c r="A35" s="29"/>
      <c r="B35" s="32" t="s">
        <v>60</v>
      </c>
      <c r="C35" s="33" t="s">
        <v>60</v>
      </c>
      <c r="D35" s="16">
        <f t="shared" si="3"/>
        <v>200</v>
      </c>
      <c r="E35" s="28"/>
      <c r="F35" s="28"/>
      <c r="G35" s="28"/>
      <c r="H35" s="57"/>
      <c r="I35" s="28"/>
      <c r="J35" s="28"/>
      <c r="K35" s="28">
        <v>200</v>
      </c>
      <c r="L35" s="28"/>
    </row>
    <row r="36" spans="1:12" s="2" customFormat="1" ht="24.75" customHeight="1">
      <c r="A36" s="29" t="s">
        <v>43</v>
      </c>
      <c r="B36" s="34" t="s">
        <v>61</v>
      </c>
      <c r="C36" s="35" t="s">
        <v>62</v>
      </c>
      <c r="D36" s="16">
        <f t="shared" si="3"/>
        <v>200</v>
      </c>
      <c r="E36" s="28"/>
      <c r="F36" s="28"/>
      <c r="G36" s="28"/>
      <c r="H36" s="57"/>
      <c r="I36" s="28"/>
      <c r="J36" s="28"/>
      <c r="K36" s="28">
        <v>200</v>
      </c>
      <c r="L36" s="28"/>
    </row>
    <row r="37" spans="1:12" s="2" customFormat="1" ht="24.75" customHeight="1">
      <c r="A37" s="38">
        <v>4</v>
      </c>
      <c r="B37" s="39" t="s">
        <v>63</v>
      </c>
      <c r="C37" s="22"/>
      <c r="D37" s="16">
        <f t="shared" si="3"/>
        <v>500</v>
      </c>
      <c r="E37" s="28"/>
      <c r="F37" s="28"/>
      <c r="G37" s="28"/>
      <c r="H37" s="28"/>
      <c r="I37" s="28"/>
      <c r="J37" s="28"/>
      <c r="K37" s="28"/>
      <c r="L37" s="42">
        <f>SUM(L38:L40)</f>
        <v>500</v>
      </c>
    </row>
    <row r="38" spans="1:12" s="2" customFormat="1" ht="24.75" customHeight="1">
      <c r="A38" s="29" t="s">
        <v>39</v>
      </c>
      <c r="B38" s="40" t="s">
        <v>64</v>
      </c>
      <c r="C38" s="41" t="s">
        <v>64</v>
      </c>
      <c r="D38" s="16">
        <f t="shared" si="3"/>
        <v>100</v>
      </c>
      <c r="E38" s="28"/>
      <c r="F38" s="28"/>
      <c r="G38" s="28"/>
      <c r="H38" s="28"/>
      <c r="I38" s="28"/>
      <c r="J38" s="28"/>
      <c r="K38" s="28"/>
      <c r="L38" s="41">
        <v>100</v>
      </c>
    </row>
    <row r="39" spans="1:12" s="2" customFormat="1" ht="24.75" customHeight="1">
      <c r="A39" s="29" t="s">
        <v>43</v>
      </c>
      <c r="B39" s="40" t="s">
        <v>65</v>
      </c>
      <c r="C39" s="41" t="s">
        <v>65</v>
      </c>
      <c r="D39" s="16">
        <f t="shared" si="3"/>
        <v>300</v>
      </c>
      <c r="E39" s="28"/>
      <c r="F39" s="28"/>
      <c r="G39" s="28"/>
      <c r="H39" s="28"/>
      <c r="I39" s="28"/>
      <c r="J39" s="28"/>
      <c r="K39" s="28"/>
      <c r="L39" s="41">
        <v>300</v>
      </c>
    </row>
    <row r="40" spans="1:12" s="2" customFormat="1" ht="24.75" customHeight="1">
      <c r="A40" s="29" t="s">
        <v>48</v>
      </c>
      <c r="B40" s="40" t="s">
        <v>66</v>
      </c>
      <c r="C40" s="41" t="s">
        <v>66</v>
      </c>
      <c r="D40" s="16">
        <f t="shared" si="3"/>
        <v>100</v>
      </c>
      <c r="E40" s="28"/>
      <c r="F40" s="28"/>
      <c r="G40" s="28"/>
      <c r="H40" s="28"/>
      <c r="I40" s="28"/>
      <c r="J40" s="28"/>
      <c r="K40" s="28"/>
      <c r="L40" s="41">
        <v>100</v>
      </c>
    </row>
    <row r="41" spans="1:12" s="2" customFormat="1" ht="24.75" customHeight="1">
      <c r="A41" s="38">
        <v>5</v>
      </c>
      <c r="B41" s="39" t="s">
        <v>67</v>
      </c>
      <c r="C41" s="42"/>
      <c r="D41" s="16">
        <f t="shared" si="3"/>
        <v>500</v>
      </c>
      <c r="E41" s="28"/>
      <c r="F41" s="28"/>
      <c r="G41" s="28"/>
      <c r="H41" s="28"/>
      <c r="I41" s="28"/>
      <c r="J41" s="28"/>
      <c r="K41" s="28"/>
      <c r="L41" s="42">
        <f>SUM(L42:L43,L46)</f>
        <v>500</v>
      </c>
    </row>
    <row r="42" spans="1:12" s="2" customFormat="1" ht="24.75" customHeight="1">
      <c r="A42" s="29" t="s">
        <v>39</v>
      </c>
      <c r="B42" s="40" t="s">
        <v>68</v>
      </c>
      <c r="C42" s="41" t="s">
        <v>68</v>
      </c>
      <c r="D42" s="16">
        <f t="shared" si="3"/>
        <v>100</v>
      </c>
      <c r="E42" s="28"/>
      <c r="F42" s="28"/>
      <c r="G42" s="28"/>
      <c r="H42" s="28"/>
      <c r="I42" s="28"/>
      <c r="J42" s="28"/>
      <c r="K42" s="28"/>
      <c r="L42" s="41">
        <v>100</v>
      </c>
    </row>
    <row r="43" spans="1:12" s="2" customFormat="1" ht="24.75" customHeight="1">
      <c r="A43" s="29" t="s">
        <v>43</v>
      </c>
      <c r="B43" s="40" t="s">
        <v>69</v>
      </c>
      <c r="C43" s="41" t="s">
        <v>69</v>
      </c>
      <c r="D43" s="16">
        <f t="shared" si="3"/>
        <v>300</v>
      </c>
      <c r="E43" s="28"/>
      <c r="F43" s="28"/>
      <c r="G43" s="28"/>
      <c r="H43" s="28"/>
      <c r="I43" s="28"/>
      <c r="J43" s="28"/>
      <c r="K43" s="28"/>
      <c r="L43" s="41">
        <f>SUM(L44:L45)</f>
        <v>300</v>
      </c>
    </row>
    <row r="44" spans="1:12" s="2" customFormat="1" ht="24.75" customHeight="1">
      <c r="A44" s="43"/>
      <c r="B44" s="40" t="s">
        <v>70</v>
      </c>
      <c r="C44" s="41" t="s">
        <v>70</v>
      </c>
      <c r="D44" s="16">
        <f t="shared" si="3"/>
        <v>200</v>
      </c>
      <c r="E44" s="28"/>
      <c r="F44" s="28"/>
      <c r="G44" s="28"/>
      <c r="H44" s="28"/>
      <c r="I44" s="28"/>
      <c r="J44" s="28"/>
      <c r="K44" s="28"/>
      <c r="L44" s="41">
        <v>200</v>
      </c>
    </row>
    <row r="45" spans="1:12" s="2" customFormat="1" ht="24.75" customHeight="1">
      <c r="A45" s="43"/>
      <c r="B45" s="40" t="s">
        <v>71</v>
      </c>
      <c r="C45" s="41" t="s">
        <v>71</v>
      </c>
      <c r="D45" s="16">
        <f t="shared" si="3"/>
        <v>100</v>
      </c>
      <c r="E45" s="28"/>
      <c r="F45" s="28"/>
      <c r="G45" s="28"/>
      <c r="H45" s="28"/>
      <c r="I45" s="28"/>
      <c r="J45" s="28"/>
      <c r="K45" s="28"/>
      <c r="L45" s="41">
        <v>100</v>
      </c>
    </row>
    <row r="46" spans="1:12" s="2" customFormat="1" ht="24.75" customHeight="1">
      <c r="A46" s="29" t="s">
        <v>48</v>
      </c>
      <c r="B46" s="40" t="s">
        <v>72</v>
      </c>
      <c r="C46" s="41" t="s">
        <v>72</v>
      </c>
      <c r="D46" s="16">
        <f t="shared" si="3"/>
        <v>100</v>
      </c>
      <c r="E46" s="28"/>
      <c r="F46" s="28"/>
      <c r="G46" s="28"/>
      <c r="H46" s="28"/>
      <c r="I46" s="28"/>
      <c r="J46" s="28"/>
      <c r="K46" s="28"/>
      <c r="L46" s="41">
        <v>100</v>
      </c>
    </row>
    <row r="47" spans="1:251" s="2" customFormat="1" ht="24.75" customHeight="1">
      <c r="A47" s="13" t="s">
        <v>73</v>
      </c>
      <c r="B47" s="18" t="s">
        <v>74</v>
      </c>
      <c r="C47" s="19"/>
      <c r="D47" s="44">
        <f aca="true" t="shared" si="4" ref="D47:K47">SUM(D48,D56,D57,D61,D62,D63,D64)</f>
        <v>1000</v>
      </c>
      <c r="E47" s="44">
        <f t="shared" si="4"/>
        <v>0</v>
      </c>
      <c r="F47" s="44">
        <f t="shared" si="4"/>
        <v>0</v>
      </c>
      <c r="G47" s="44">
        <f t="shared" si="4"/>
        <v>0</v>
      </c>
      <c r="H47" s="44">
        <f t="shared" si="4"/>
        <v>0</v>
      </c>
      <c r="I47" s="44">
        <f t="shared" si="4"/>
        <v>1000</v>
      </c>
      <c r="J47" s="44"/>
      <c r="K47" s="44">
        <f>SUM(K48,K56,K57,K61,K62,K63,K64)</f>
        <v>0</v>
      </c>
      <c r="L47" s="44">
        <f>SUM(L48,L56,L57,L61,L62,L63,L64)</f>
        <v>0</v>
      </c>
      <c r="IL47" s="70"/>
      <c r="IM47" s="70"/>
      <c r="IN47" s="70"/>
      <c r="IO47" s="70"/>
      <c r="IP47" s="70"/>
      <c r="IQ47" s="70"/>
    </row>
    <row r="48" spans="1:12" s="2" customFormat="1" ht="24.75" customHeight="1">
      <c r="A48" s="26">
        <v>1</v>
      </c>
      <c r="B48" s="45" t="s">
        <v>75</v>
      </c>
      <c r="C48" s="46" t="s">
        <v>76</v>
      </c>
      <c r="D48" s="16">
        <f aca="true" t="shared" si="5" ref="D48:D79">SUM(E48:L48)</f>
        <v>470.73</v>
      </c>
      <c r="E48" s="28"/>
      <c r="F48" s="28"/>
      <c r="G48" s="28"/>
      <c r="H48" s="28"/>
      <c r="I48" s="61">
        <f>SUM(I49:I55)</f>
        <v>470.73</v>
      </c>
      <c r="J48" s="61"/>
      <c r="K48" s="28"/>
      <c r="L48" s="28"/>
    </row>
    <row r="49" spans="1:12" s="2" customFormat="1" ht="36" customHeight="1">
      <c r="A49" s="26"/>
      <c r="B49" s="24" t="s">
        <v>77</v>
      </c>
      <c r="C49" s="47"/>
      <c r="D49" s="16">
        <f t="shared" si="5"/>
        <v>80.6</v>
      </c>
      <c r="E49" s="28"/>
      <c r="F49" s="28"/>
      <c r="G49" s="28"/>
      <c r="H49" s="28"/>
      <c r="I49" s="62">
        <v>80.6</v>
      </c>
      <c r="J49" s="63"/>
      <c r="K49" s="28"/>
      <c r="L49" s="28"/>
    </row>
    <row r="50" spans="1:12" s="2" customFormat="1" ht="36" customHeight="1">
      <c r="A50" s="26"/>
      <c r="B50" s="24" t="s">
        <v>78</v>
      </c>
      <c r="C50" s="47"/>
      <c r="D50" s="16">
        <f t="shared" si="5"/>
        <v>80.43</v>
      </c>
      <c r="E50" s="28"/>
      <c r="F50" s="28"/>
      <c r="G50" s="28"/>
      <c r="H50" s="28"/>
      <c r="I50" s="64">
        <v>80.43</v>
      </c>
      <c r="J50" s="64"/>
      <c r="K50" s="28"/>
      <c r="L50" s="28"/>
    </row>
    <row r="51" spans="1:12" s="2" customFormat="1" ht="24.75" customHeight="1">
      <c r="A51" s="26"/>
      <c r="B51" s="32" t="s">
        <v>79</v>
      </c>
      <c r="C51" s="47"/>
      <c r="D51" s="16">
        <f t="shared" si="5"/>
        <v>51.18</v>
      </c>
      <c r="E51" s="28"/>
      <c r="F51" s="28"/>
      <c r="G51" s="28"/>
      <c r="H51" s="28"/>
      <c r="I51" s="64">
        <v>51.18</v>
      </c>
      <c r="J51" s="64"/>
      <c r="K51" s="28"/>
      <c r="L51" s="28"/>
    </row>
    <row r="52" spans="1:12" s="2" customFormat="1" ht="36" customHeight="1">
      <c r="A52" s="26"/>
      <c r="B52" s="24" t="s">
        <v>80</v>
      </c>
      <c r="C52" s="47"/>
      <c r="D52" s="16">
        <f t="shared" si="5"/>
        <v>65.86</v>
      </c>
      <c r="E52" s="28"/>
      <c r="F52" s="28"/>
      <c r="G52" s="28"/>
      <c r="H52" s="28"/>
      <c r="I52" s="62">
        <v>65.86</v>
      </c>
      <c r="J52" s="63"/>
      <c r="K52" s="28"/>
      <c r="L52" s="28"/>
    </row>
    <row r="53" spans="1:12" s="2" customFormat="1" ht="36" customHeight="1">
      <c r="A53" s="26"/>
      <c r="B53" s="24" t="s">
        <v>81</v>
      </c>
      <c r="C53" s="47"/>
      <c r="D53" s="16">
        <f t="shared" si="5"/>
        <v>69</v>
      </c>
      <c r="E53" s="28"/>
      <c r="F53" s="28"/>
      <c r="G53" s="28"/>
      <c r="H53" s="28"/>
      <c r="I53" s="65">
        <v>69</v>
      </c>
      <c r="J53" s="66"/>
      <c r="K53" s="28"/>
      <c r="L53" s="28"/>
    </row>
    <row r="54" spans="1:12" s="2" customFormat="1" ht="36" customHeight="1">
      <c r="A54" s="26"/>
      <c r="B54" s="24" t="s">
        <v>82</v>
      </c>
      <c r="C54" s="46" t="s">
        <v>76</v>
      </c>
      <c r="D54" s="16">
        <f t="shared" si="5"/>
        <v>72.8</v>
      </c>
      <c r="E54" s="28"/>
      <c r="F54" s="28"/>
      <c r="G54" s="28"/>
      <c r="H54" s="28"/>
      <c r="I54" s="65">
        <v>72.8</v>
      </c>
      <c r="J54" s="66"/>
      <c r="K54" s="28"/>
      <c r="L54" s="28"/>
    </row>
    <row r="55" spans="1:12" s="2" customFormat="1" ht="24.75" customHeight="1">
      <c r="A55" s="26"/>
      <c r="B55" s="21" t="s">
        <v>83</v>
      </c>
      <c r="C55" s="47"/>
      <c r="D55" s="16">
        <f t="shared" si="5"/>
        <v>50.86</v>
      </c>
      <c r="E55" s="28"/>
      <c r="F55" s="28"/>
      <c r="G55" s="28"/>
      <c r="H55" s="28"/>
      <c r="I55" s="64">
        <v>50.86</v>
      </c>
      <c r="J55" s="64"/>
      <c r="K55" s="28"/>
      <c r="L55" s="28"/>
    </row>
    <row r="56" spans="1:12" s="2" customFormat="1" ht="24.75" customHeight="1">
      <c r="A56" s="26">
        <v>2</v>
      </c>
      <c r="B56" s="24" t="s">
        <v>84</v>
      </c>
      <c r="C56" s="48" t="s">
        <v>85</v>
      </c>
      <c r="D56" s="16">
        <f t="shared" si="5"/>
        <v>79.4</v>
      </c>
      <c r="E56" s="28"/>
      <c r="F56" s="28"/>
      <c r="G56" s="28"/>
      <c r="H56" s="28"/>
      <c r="I56" s="67">
        <v>79.4</v>
      </c>
      <c r="J56" s="68"/>
      <c r="K56" s="28"/>
      <c r="L56" s="28"/>
    </row>
    <row r="57" spans="1:12" s="2" customFormat="1" ht="24.75" customHeight="1">
      <c r="A57" s="26">
        <v>3</v>
      </c>
      <c r="B57" s="24" t="s">
        <v>86</v>
      </c>
      <c r="C57" s="49" t="s">
        <v>87</v>
      </c>
      <c r="D57" s="16">
        <f t="shared" si="5"/>
        <v>227.81</v>
      </c>
      <c r="E57" s="28"/>
      <c r="F57" s="28"/>
      <c r="G57" s="28"/>
      <c r="H57" s="28"/>
      <c r="I57" s="67">
        <f>SUM(I58:I60)</f>
        <v>227.81</v>
      </c>
      <c r="J57" s="68"/>
      <c r="K57" s="28"/>
      <c r="L57" s="28"/>
    </row>
    <row r="58" spans="1:12" s="2" customFormat="1" ht="36" customHeight="1">
      <c r="A58" s="26"/>
      <c r="B58" s="24" t="s">
        <v>88</v>
      </c>
      <c r="C58" s="50"/>
      <c r="D58" s="16">
        <f t="shared" si="5"/>
        <v>85.5</v>
      </c>
      <c r="E58" s="28"/>
      <c r="F58" s="28"/>
      <c r="G58" s="28"/>
      <c r="H58" s="28"/>
      <c r="I58" s="67">
        <v>85.5</v>
      </c>
      <c r="J58" s="68"/>
      <c r="K58" s="28"/>
      <c r="L58" s="28"/>
    </row>
    <row r="59" spans="1:12" s="2" customFormat="1" ht="36" customHeight="1">
      <c r="A59" s="26"/>
      <c r="B59" s="24" t="s">
        <v>89</v>
      </c>
      <c r="C59" s="50"/>
      <c r="D59" s="16">
        <f t="shared" si="5"/>
        <v>66.98</v>
      </c>
      <c r="E59" s="28"/>
      <c r="F59" s="28"/>
      <c r="G59" s="28"/>
      <c r="H59" s="28"/>
      <c r="I59" s="67">
        <v>66.98</v>
      </c>
      <c r="J59" s="68"/>
      <c r="K59" s="28"/>
      <c r="L59" s="28"/>
    </row>
    <row r="60" spans="1:12" s="2" customFormat="1" ht="36" customHeight="1">
      <c r="A60" s="26"/>
      <c r="B60" s="21" t="s">
        <v>90</v>
      </c>
      <c r="C60" s="50"/>
      <c r="D60" s="16">
        <f t="shared" si="5"/>
        <v>75.33</v>
      </c>
      <c r="E60" s="28"/>
      <c r="F60" s="28"/>
      <c r="G60" s="28"/>
      <c r="H60" s="28"/>
      <c r="I60" s="69">
        <v>75.33</v>
      </c>
      <c r="J60" s="69"/>
      <c r="K60" s="28"/>
      <c r="L60" s="28"/>
    </row>
    <row r="61" spans="1:12" s="2" customFormat="1" ht="36" customHeight="1">
      <c r="A61" s="26">
        <v>4</v>
      </c>
      <c r="B61" s="32" t="s">
        <v>91</v>
      </c>
      <c r="C61" s="51" t="s">
        <v>92</v>
      </c>
      <c r="D61" s="16">
        <f t="shared" si="5"/>
        <v>67.39</v>
      </c>
      <c r="E61" s="28"/>
      <c r="F61" s="28"/>
      <c r="G61" s="28"/>
      <c r="H61" s="28"/>
      <c r="I61" s="69">
        <v>67.39</v>
      </c>
      <c r="J61" s="69"/>
      <c r="K61" s="28"/>
      <c r="L61" s="28"/>
    </row>
    <row r="62" spans="1:12" s="2" customFormat="1" ht="36" customHeight="1">
      <c r="A62" s="26">
        <v>5</v>
      </c>
      <c r="B62" s="32" t="s">
        <v>93</v>
      </c>
      <c r="C62" s="52" t="s">
        <v>94</v>
      </c>
      <c r="D62" s="16">
        <f t="shared" si="5"/>
        <v>34.67</v>
      </c>
      <c r="E62" s="28"/>
      <c r="F62" s="28"/>
      <c r="G62" s="28"/>
      <c r="H62" s="28"/>
      <c r="I62" s="69">
        <v>34.67</v>
      </c>
      <c r="J62" s="69"/>
      <c r="K62" s="28"/>
      <c r="L62" s="28"/>
    </row>
    <row r="63" spans="1:12" s="2" customFormat="1" ht="24.75" customHeight="1">
      <c r="A63" s="26">
        <v>6</v>
      </c>
      <c r="B63" s="32" t="s">
        <v>95</v>
      </c>
      <c r="C63" s="53" t="s">
        <v>96</v>
      </c>
      <c r="D63" s="16">
        <f t="shared" si="5"/>
        <v>73.8</v>
      </c>
      <c r="E63" s="28"/>
      <c r="F63" s="28"/>
      <c r="G63" s="28"/>
      <c r="H63" s="28"/>
      <c r="I63" s="69">
        <v>73.8</v>
      </c>
      <c r="J63" s="69"/>
      <c r="K63" s="28"/>
      <c r="L63" s="28"/>
    </row>
    <row r="64" spans="1:12" s="2" customFormat="1" ht="24.75" customHeight="1">
      <c r="A64" s="26">
        <v>7</v>
      </c>
      <c r="B64" s="24" t="s">
        <v>97</v>
      </c>
      <c r="C64" s="54" t="s">
        <v>98</v>
      </c>
      <c r="D64" s="16">
        <f t="shared" si="5"/>
        <v>46.2</v>
      </c>
      <c r="E64" s="28"/>
      <c r="F64" s="28"/>
      <c r="G64" s="28"/>
      <c r="H64" s="28"/>
      <c r="I64" s="69">
        <v>46.2</v>
      </c>
      <c r="J64" s="69"/>
      <c r="K64" s="28"/>
      <c r="L64" s="28"/>
    </row>
    <row r="65" spans="1:247" s="2" customFormat="1" ht="24.75" customHeight="1">
      <c r="A65" s="13" t="s">
        <v>99</v>
      </c>
      <c r="B65" s="18" t="s">
        <v>100</v>
      </c>
      <c r="C65" s="14"/>
      <c r="D65" s="44">
        <f aca="true" t="shared" si="6" ref="D65:K65">D66+D91+D94</f>
        <v>50000</v>
      </c>
      <c r="E65" s="44">
        <f t="shared" si="6"/>
        <v>0</v>
      </c>
      <c r="F65" s="44">
        <f t="shared" si="6"/>
        <v>0</v>
      </c>
      <c r="G65" s="44">
        <f t="shared" si="6"/>
        <v>0</v>
      </c>
      <c r="H65" s="44">
        <f t="shared" si="6"/>
        <v>0</v>
      </c>
      <c r="I65" s="44">
        <f t="shared" si="6"/>
        <v>12000.000000000002</v>
      </c>
      <c r="J65" s="44"/>
      <c r="K65" s="44">
        <f>K66+K91+K94</f>
        <v>18000</v>
      </c>
      <c r="L65" s="44">
        <f>L66+L91+L94</f>
        <v>20000</v>
      </c>
      <c r="IL65" s="70"/>
      <c r="IM65" s="70"/>
    </row>
    <row r="66" spans="1:247" s="3" customFormat="1" ht="24.75" customHeight="1">
      <c r="A66" s="13" t="s">
        <v>101</v>
      </c>
      <c r="B66" s="72" t="s">
        <v>102</v>
      </c>
      <c r="C66" s="73"/>
      <c r="D66" s="16">
        <f aca="true" t="shared" si="7" ref="D66:K66">SUM(D67:D90)</f>
        <v>20000</v>
      </c>
      <c r="E66" s="16">
        <f t="shared" si="7"/>
        <v>0</v>
      </c>
      <c r="F66" s="16">
        <f t="shared" si="7"/>
        <v>0</v>
      </c>
      <c r="G66" s="16">
        <f t="shared" si="7"/>
        <v>0</v>
      </c>
      <c r="H66" s="16">
        <f t="shared" si="7"/>
        <v>0</v>
      </c>
      <c r="I66" s="16">
        <f t="shared" si="7"/>
        <v>0</v>
      </c>
      <c r="J66" s="16"/>
      <c r="K66" s="16">
        <f>SUM(K67:K90)</f>
        <v>0</v>
      </c>
      <c r="L66" s="16">
        <f>SUM(L67:L90)</f>
        <v>20000</v>
      </c>
      <c r="IL66" s="71"/>
      <c r="IM66" s="71"/>
    </row>
    <row r="67" spans="1:251" s="3" customFormat="1" ht="24.75" customHeight="1">
      <c r="A67" s="43" t="s">
        <v>103</v>
      </c>
      <c r="B67" s="40" t="s">
        <v>104</v>
      </c>
      <c r="C67" s="41" t="s">
        <v>105</v>
      </c>
      <c r="D67" s="16">
        <f aca="true" t="shared" si="8" ref="D67:D82">SUM(E67:L67)</f>
        <v>500</v>
      </c>
      <c r="E67" s="28"/>
      <c r="F67" s="28"/>
      <c r="G67" s="28"/>
      <c r="H67" s="28"/>
      <c r="I67" s="28"/>
      <c r="J67" s="28"/>
      <c r="K67" s="28"/>
      <c r="L67" s="77">
        <v>500</v>
      </c>
      <c r="IL67" s="71"/>
      <c r="IM67" s="71"/>
      <c r="IN67" s="71"/>
      <c r="IO67" s="71"/>
      <c r="IP67" s="71"/>
      <c r="IQ67" s="71"/>
    </row>
    <row r="68" spans="1:251" s="3" customFormat="1" ht="24.75" customHeight="1">
      <c r="A68" s="43" t="s">
        <v>106</v>
      </c>
      <c r="B68" s="40" t="s">
        <v>107</v>
      </c>
      <c r="C68" s="41" t="s">
        <v>108</v>
      </c>
      <c r="D68" s="16">
        <f t="shared" si="8"/>
        <v>500</v>
      </c>
      <c r="E68" s="28"/>
      <c r="F68" s="28"/>
      <c r="G68" s="28"/>
      <c r="H68" s="28"/>
      <c r="I68" s="28"/>
      <c r="J68" s="28"/>
      <c r="K68" s="28"/>
      <c r="L68" s="77">
        <v>500</v>
      </c>
      <c r="IL68" s="71"/>
      <c r="IM68" s="71"/>
      <c r="IN68" s="71"/>
      <c r="IO68" s="71"/>
      <c r="IP68" s="71"/>
      <c r="IQ68" s="71"/>
    </row>
    <row r="69" spans="1:251" s="3" customFormat="1" ht="24.75" customHeight="1">
      <c r="A69" s="43" t="s">
        <v>109</v>
      </c>
      <c r="B69" s="40" t="s">
        <v>110</v>
      </c>
      <c r="C69" s="41" t="s">
        <v>111</v>
      </c>
      <c r="D69" s="16">
        <f t="shared" si="8"/>
        <v>500</v>
      </c>
      <c r="E69" s="28"/>
      <c r="F69" s="28"/>
      <c r="G69" s="28"/>
      <c r="H69" s="28"/>
      <c r="I69" s="28"/>
      <c r="J69" s="28"/>
      <c r="K69" s="28"/>
      <c r="L69" s="77">
        <v>500</v>
      </c>
      <c r="IL69" s="71"/>
      <c r="IM69" s="71"/>
      <c r="IN69" s="71"/>
      <c r="IO69" s="71"/>
      <c r="IP69" s="71"/>
      <c r="IQ69" s="71"/>
    </row>
    <row r="70" spans="1:251" s="3" customFormat="1" ht="24.75" customHeight="1">
      <c r="A70" s="43" t="s">
        <v>112</v>
      </c>
      <c r="B70" s="40" t="s">
        <v>113</v>
      </c>
      <c r="C70" s="41" t="s">
        <v>114</v>
      </c>
      <c r="D70" s="16">
        <f t="shared" si="8"/>
        <v>500</v>
      </c>
      <c r="E70" s="28"/>
      <c r="F70" s="28"/>
      <c r="G70" s="28"/>
      <c r="H70" s="28"/>
      <c r="I70" s="28"/>
      <c r="J70" s="28"/>
      <c r="K70" s="28"/>
      <c r="L70" s="77">
        <v>500</v>
      </c>
      <c r="IL70" s="71"/>
      <c r="IM70" s="71"/>
      <c r="IN70" s="71"/>
      <c r="IO70" s="71"/>
      <c r="IP70" s="71"/>
      <c r="IQ70" s="71"/>
    </row>
    <row r="71" spans="1:251" s="3" customFormat="1" ht="24.75" customHeight="1">
      <c r="A71" s="43" t="s">
        <v>115</v>
      </c>
      <c r="B71" s="40" t="s">
        <v>116</v>
      </c>
      <c r="C71" s="41" t="s">
        <v>117</v>
      </c>
      <c r="D71" s="16">
        <f t="shared" si="8"/>
        <v>500</v>
      </c>
      <c r="E71" s="28"/>
      <c r="F71" s="28"/>
      <c r="G71" s="28"/>
      <c r="H71" s="28"/>
      <c r="I71" s="28"/>
      <c r="J71" s="28"/>
      <c r="K71" s="28"/>
      <c r="L71" s="77">
        <v>500</v>
      </c>
      <c r="IL71" s="71"/>
      <c r="IM71" s="71"/>
      <c r="IN71" s="71"/>
      <c r="IO71" s="71"/>
      <c r="IP71" s="71"/>
      <c r="IQ71" s="71"/>
    </row>
    <row r="72" spans="1:251" s="3" customFormat="1" ht="24.75" customHeight="1">
      <c r="A72" s="43" t="s">
        <v>118</v>
      </c>
      <c r="B72" s="40" t="s">
        <v>119</v>
      </c>
      <c r="C72" s="41" t="s">
        <v>120</v>
      </c>
      <c r="D72" s="16">
        <f t="shared" si="8"/>
        <v>500</v>
      </c>
      <c r="E72" s="28"/>
      <c r="F72" s="28"/>
      <c r="G72" s="28"/>
      <c r="H72" s="28"/>
      <c r="I72" s="28"/>
      <c r="J72" s="28"/>
      <c r="K72" s="28"/>
      <c r="L72" s="77">
        <v>500</v>
      </c>
      <c r="IL72" s="71"/>
      <c r="IM72" s="71"/>
      <c r="IN72" s="71"/>
      <c r="IO72" s="71"/>
      <c r="IP72" s="71"/>
      <c r="IQ72" s="71"/>
    </row>
    <row r="73" spans="1:251" s="3" customFormat="1" ht="24.75" customHeight="1">
      <c r="A73" s="43" t="s">
        <v>121</v>
      </c>
      <c r="B73" s="40" t="s">
        <v>122</v>
      </c>
      <c r="C73" s="41" t="s">
        <v>123</v>
      </c>
      <c r="D73" s="16">
        <f t="shared" si="8"/>
        <v>500</v>
      </c>
      <c r="E73" s="28"/>
      <c r="F73" s="28"/>
      <c r="G73" s="28"/>
      <c r="H73" s="28"/>
      <c r="I73" s="28"/>
      <c r="J73" s="28"/>
      <c r="K73" s="28"/>
      <c r="L73" s="77">
        <v>500</v>
      </c>
      <c r="IL73" s="71"/>
      <c r="IM73" s="71"/>
      <c r="IN73" s="71"/>
      <c r="IO73" s="71"/>
      <c r="IP73" s="71"/>
      <c r="IQ73" s="71"/>
    </row>
    <row r="74" spans="1:251" s="3" customFormat="1" ht="24.75" customHeight="1">
      <c r="A74" s="43" t="s">
        <v>124</v>
      </c>
      <c r="B74" s="40" t="s">
        <v>125</v>
      </c>
      <c r="C74" s="41" t="s">
        <v>126</v>
      </c>
      <c r="D74" s="16">
        <f t="shared" si="8"/>
        <v>500</v>
      </c>
      <c r="E74" s="28"/>
      <c r="F74" s="28"/>
      <c r="G74" s="28"/>
      <c r="H74" s="28"/>
      <c r="I74" s="28"/>
      <c r="J74" s="28"/>
      <c r="K74" s="28"/>
      <c r="L74" s="77">
        <v>500</v>
      </c>
      <c r="IL74" s="71"/>
      <c r="IM74" s="71"/>
      <c r="IN74" s="71"/>
      <c r="IO74" s="71"/>
      <c r="IP74" s="71"/>
      <c r="IQ74" s="71"/>
    </row>
    <row r="75" spans="1:251" s="3" customFormat="1" ht="24.75" customHeight="1">
      <c r="A75" s="43" t="s">
        <v>127</v>
      </c>
      <c r="B75" s="40" t="s">
        <v>128</v>
      </c>
      <c r="C75" s="41" t="s">
        <v>129</v>
      </c>
      <c r="D75" s="16">
        <f t="shared" si="8"/>
        <v>1000</v>
      </c>
      <c r="E75" s="28"/>
      <c r="F75" s="28"/>
      <c r="G75" s="28"/>
      <c r="H75" s="28"/>
      <c r="I75" s="28"/>
      <c r="J75" s="28"/>
      <c r="K75" s="28"/>
      <c r="L75" s="77">
        <v>1000</v>
      </c>
      <c r="IL75" s="71"/>
      <c r="IM75" s="71"/>
      <c r="IN75" s="71"/>
      <c r="IO75" s="71"/>
      <c r="IP75" s="71"/>
      <c r="IQ75" s="71"/>
    </row>
    <row r="76" spans="1:251" s="3" customFormat="1" ht="24.75" customHeight="1">
      <c r="A76" s="43" t="s">
        <v>130</v>
      </c>
      <c r="B76" s="40" t="s">
        <v>131</v>
      </c>
      <c r="C76" s="41" t="s">
        <v>132</v>
      </c>
      <c r="D76" s="16">
        <f t="shared" si="8"/>
        <v>1000</v>
      </c>
      <c r="E76" s="28"/>
      <c r="F76" s="28"/>
      <c r="G76" s="28"/>
      <c r="H76" s="28"/>
      <c r="I76" s="28"/>
      <c r="J76" s="28"/>
      <c r="K76" s="28"/>
      <c r="L76" s="77">
        <v>1000</v>
      </c>
      <c r="IL76" s="71"/>
      <c r="IM76" s="71"/>
      <c r="IN76" s="71"/>
      <c r="IO76" s="71"/>
      <c r="IP76" s="71"/>
      <c r="IQ76" s="71"/>
    </row>
    <row r="77" spans="1:251" s="3" customFormat="1" ht="24.75" customHeight="1">
      <c r="A77" s="43" t="s">
        <v>133</v>
      </c>
      <c r="B77" s="40" t="s">
        <v>134</v>
      </c>
      <c r="C77" s="41" t="s">
        <v>135</v>
      </c>
      <c r="D77" s="16">
        <f t="shared" si="8"/>
        <v>1000</v>
      </c>
      <c r="E77" s="28"/>
      <c r="F77" s="28"/>
      <c r="G77" s="28"/>
      <c r="H77" s="28"/>
      <c r="I77" s="28"/>
      <c r="J77" s="28"/>
      <c r="K77" s="28"/>
      <c r="L77" s="77">
        <v>1000</v>
      </c>
      <c r="IL77" s="71"/>
      <c r="IM77" s="71"/>
      <c r="IN77" s="71"/>
      <c r="IO77" s="71"/>
      <c r="IP77" s="71"/>
      <c r="IQ77" s="71"/>
    </row>
    <row r="78" spans="1:251" s="3" customFormat="1" ht="24.75" customHeight="1">
      <c r="A78" s="43" t="s">
        <v>136</v>
      </c>
      <c r="B78" s="40" t="s">
        <v>137</v>
      </c>
      <c r="C78" s="41" t="s">
        <v>138</v>
      </c>
      <c r="D78" s="16">
        <f t="shared" si="8"/>
        <v>1000</v>
      </c>
      <c r="E78" s="28"/>
      <c r="F78" s="28"/>
      <c r="G78" s="28"/>
      <c r="H78" s="28"/>
      <c r="I78" s="28"/>
      <c r="J78" s="28"/>
      <c r="K78" s="28"/>
      <c r="L78" s="77">
        <v>1000</v>
      </c>
      <c r="IL78" s="71"/>
      <c r="IM78" s="71"/>
      <c r="IN78" s="71"/>
      <c r="IO78" s="71"/>
      <c r="IP78" s="71"/>
      <c r="IQ78" s="71"/>
    </row>
    <row r="79" spans="1:251" s="3" customFormat="1" ht="24.75" customHeight="1">
      <c r="A79" s="43" t="s">
        <v>139</v>
      </c>
      <c r="B79" s="40" t="s">
        <v>140</v>
      </c>
      <c r="C79" s="41" t="s">
        <v>141</v>
      </c>
      <c r="D79" s="16">
        <f t="shared" si="8"/>
        <v>1000</v>
      </c>
      <c r="E79" s="28"/>
      <c r="F79" s="28"/>
      <c r="G79" s="28"/>
      <c r="H79" s="28"/>
      <c r="I79" s="28"/>
      <c r="J79" s="28"/>
      <c r="K79" s="28"/>
      <c r="L79" s="77">
        <v>1000</v>
      </c>
      <c r="IL79" s="71"/>
      <c r="IM79" s="71"/>
      <c r="IN79" s="71"/>
      <c r="IO79" s="71"/>
      <c r="IP79" s="71"/>
      <c r="IQ79" s="71"/>
    </row>
    <row r="80" spans="1:251" s="3" customFormat="1" ht="24.75" customHeight="1">
      <c r="A80" s="43" t="s">
        <v>142</v>
      </c>
      <c r="B80" s="40" t="s">
        <v>143</v>
      </c>
      <c r="C80" s="41" t="s">
        <v>144</v>
      </c>
      <c r="D80" s="16">
        <f t="shared" si="8"/>
        <v>1000</v>
      </c>
      <c r="E80" s="28"/>
      <c r="F80" s="28"/>
      <c r="G80" s="28"/>
      <c r="H80" s="28"/>
      <c r="I80" s="28"/>
      <c r="J80" s="28"/>
      <c r="K80" s="28"/>
      <c r="L80" s="77">
        <v>1000</v>
      </c>
      <c r="IL80" s="71"/>
      <c r="IM80" s="71"/>
      <c r="IN80" s="71"/>
      <c r="IO80" s="71"/>
      <c r="IP80" s="71"/>
      <c r="IQ80" s="71"/>
    </row>
    <row r="81" spans="1:251" s="3" customFormat="1" ht="24.75" customHeight="1">
      <c r="A81" s="43" t="s">
        <v>145</v>
      </c>
      <c r="B81" s="40" t="s">
        <v>146</v>
      </c>
      <c r="C81" s="41" t="s">
        <v>147</v>
      </c>
      <c r="D81" s="16">
        <f t="shared" si="8"/>
        <v>1000</v>
      </c>
      <c r="E81" s="28"/>
      <c r="F81" s="28"/>
      <c r="G81" s="28"/>
      <c r="H81" s="28"/>
      <c r="I81" s="28"/>
      <c r="J81" s="28"/>
      <c r="K81" s="28"/>
      <c r="L81" s="77">
        <v>1000</v>
      </c>
      <c r="IL81" s="71"/>
      <c r="IM81" s="71"/>
      <c r="IN81" s="71"/>
      <c r="IO81" s="71"/>
      <c r="IP81" s="71"/>
      <c r="IQ81" s="71"/>
    </row>
    <row r="82" spans="1:251" s="3" customFormat="1" ht="24.75" customHeight="1">
      <c r="A82" s="43" t="s">
        <v>148</v>
      </c>
      <c r="B82" s="40" t="s">
        <v>149</v>
      </c>
      <c r="C82" s="41" t="s">
        <v>150</v>
      </c>
      <c r="D82" s="16">
        <f t="shared" si="8"/>
        <v>1000</v>
      </c>
      <c r="E82" s="28"/>
      <c r="F82" s="28"/>
      <c r="G82" s="28"/>
      <c r="H82" s="28"/>
      <c r="I82" s="28"/>
      <c r="J82" s="28"/>
      <c r="K82" s="28"/>
      <c r="L82" s="77">
        <v>1000</v>
      </c>
      <c r="IL82" s="71"/>
      <c r="IM82" s="71"/>
      <c r="IN82" s="71"/>
      <c r="IO82" s="71"/>
      <c r="IP82" s="71"/>
      <c r="IQ82" s="71"/>
    </row>
    <row r="83" spans="1:251" s="3" customFormat="1" ht="24.75" customHeight="1">
      <c r="A83" s="43" t="s">
        <v>151</v>
      </c>
      <c r="B83" s="40" t="s">
        <v>152</v>
      </c>
      <c r="C83" s="41" t="s">
        <v>153</v>
      </c>
      <c r="D83" s="16">
        <f aca="true" t="shared" si="9" ref="D83:D93">SUM(E83:L83)</f>
        <v>1000</v>
      </c>
      <c r="E83" s="28"/>
      <c r="F83" s="28"/>
      <c r="G83" s="28"/>
      <c r="H83" s="28"/>
      <c r="I83" s="28"/>
      <c r="J83" s="28"/>
      <c r="K83" s="28"/>
      <c r="L83" s="77">
        <v>1000</v>
      </c>
      <c r="IL83" s="71"/>
      <c r="IM83" s="71"/>
      <c r="IN83" s="71"/>
      <c r="IO83" s="71"/>
      <c r="IP83" s="71"/>
      <c r="IQ83" s="71"/>
    </row>
    <row r="84" spans="1:251" s="3" customFormat="1" ht="24.75" customHeight="1">
      <c r="A84" s="43" t="s">
        <v>154</v>
      </c>
      <c r="B84" s="40" t="s">
        <v>155</v>
      </c>
      <c r="C84" s="41" t="s">
        <v>156</v>
      </c>
      <c r="D84" s="16">
        <f t="shared" si="9"/>
        <v>1000</v>
      </c>
      <c r="E84" s="28"/>
      <c r="F84" s="28"/>
      <c r="G84" s="28"/>
      <c r="H84" s="28"/>
      <c r="I84" s="28"/>
      <c r="J84" s="28"/>
      <c r="K84" s="28"/>
      <c r="L84" s="77">
        <v>1000</v>
      </c>
      <c r="IL84" s="71"/>
      <c r="IM84" s="71"/>
      <c r="IN84" s="71"/>
      <c r="IO84" s="71"/>
      <c r="IP84" s="71"/>
      <c r="IQ84" s="71"/>
    </row>
    <row r="85" spans="1:251" s="3" customFormat="1" ht="24.75" customHeight="1">
      <c r="A85" s="43" t="s">
        <v>157</v>
      </c>
      <c r="B85" s="40" t="s">
        <v>158</v>
      </c>
      <c r="C85" s="41" t="s">
        <v>159</v>
      </c>
      <c r="D85" s="16">
        <f t="shared" si="9"/>
        <v>1000</v>
      </c>
      <c r="E85" s="28"/>
      <c r="F85" s="28"/>
      <c r="G85" s="28"/>
      <c r="H85" s="28"/>
      <c r="I85" s="28"/>
      <c r="J85" s="28"/>
      <c r="K85" s="28"/>
      <c r="L85" s="77">
        <v>1000</v>
      </c>
      <c r="IL85" s="71"/>
      <c r="IM85" s="71"/>
      <c r="IN85" s="71"/>
      <c r="IO85" s="71"/>
      <c r="IP85" s="71"/>
      <c r="IQ85" s="71"/>
    </row>
    <row r="86" spans="1:251" s="3" customFormat="1" ht="24.75" customHeight="1">
      <c r="A86" s="43" t="s">
        <v>160</v>
      </c>
      <c r="B86" s="40" t="s">
        <v>161</v>
      </c>
      <c r="C86" s="41" t="s">
        <v>162</v>
      </c>
      <c r="D86" s="16">
        <f t="shared" si="9"/>
        <v>1000</v>
      </c>
      <c r="E86" s="28"/>
      <c r="F86" s="28"/>
      <c r="G86" s="28"/>
      <c r="H86" s="28"/>
      <c r="I86" s="28"/>
      <c r="J86" s="28"/>
      <c r="K86" s="28"/>
      <c r="L86" s="77">
        <v>1000</v>
      </c>
      <c r="IL86" s="71"/>
      <c r="IM86" s="71"/>
      <c r="IN86" s="71"/>
      <c r="IO86" s="71"/>
      <c r="IP86" s="71"/>
      <c r="IQ86" s="71"/>
    </row>
    <row r="87" spans="1:251" s="3" customFormat="1" ht="24.75" customHeight="1">
      <c r="A87" s="43" t="s">
        <v>163</v>
      </c>
      <c r="B87" s="40" t="s">
        <v>164</v>
      </c>
      <c r="C87" s="41" t="s">
        <v>165</v>
      </c>
      <c r="D87" s="16">
        <f t="shared" si="9"/>
        <v>1000</v>
      </c>
      <c r="E87" s="28"/>
      <c r="F87" s="28"/>
      <c r="G87" s="28"/>
      <c r="H87" s="28"/>
      <c r="I87" s="28"/>
      <c r="J87" s="28"/>
      <c r="K87" s="28"/>
      <c r="L87" s="77">
        <v>1000</v>
      </c>
      <c r="IL87" s="71"/>
      <c r="IM87" s="71"/>
      <c r="IN87" s="71"/>
      <c r="IO87" s="71"/>
      <c r="IP87" s="71"/>
      <c r="IQ87" s="71"/>
    </row>
    <row r="88" spans="1:251" s="3" customFormat="1" ht="24.75" customHeight="1">
      <c r="A88" s="43" t="s">
        <v>166</v>
      </c>
      <c r="B88" s="40" t="s">
        <v>167</v>
      </c>
      <c r="C88" s="41" t="s">
        <v>168</v>
      </c>
      <c r="D88" s="16">
        <f t="shared" si="9"/>
        <v>1000</v>
      </c>
      <c r="E88" s="28"/>
      <c r="F88" s="28"/>
      <c r="G88" s="28"/>
      <c r="H88" s="28"/>
      <c r="I88" s="28"/>
      <c r="J88" s="28"/>
      <c r="K88" s="28"/>
      <c r="L88" s="77">
        <v>1000</v>
      </c>
      <c r="IL88" s="71"/>
      <c r="IM88" s="71"/>
      <c r="IN88" s="71"/>
      <c r="IO88" s="71"/>
      <c r="IP88" s="71"/>
      <c r="IQ88" s="71"/>
    </row>
    <row r="89" spans="1:251" s="3" customFormat="1" ht="24.75" customHeight="1">
      <c r="A89" s="43" t="s">
        <v>169</v>
      </c>
      <c r="B89" s="40" t="s">
        <v>170</v>
      </c>
      <c r="C89" s="41" t="s">
        <v>171</v>
      </c>
      <c r="D89" s="16">
        <f t="shared" si="9"/>
        <v>1000</v>
      </c>
      <c r="E89" s="28"/>
      <c r="F89" s="28"/>
      <c r="G89" s="28"/>
      <c r="H89" s="28"/>
      <c r="I89" s="28"/>
      <c r="J89" s="28"/>
      <c r="K89" s="28"/>
      <c r="L89" s="77">
        <v>1000</v>
      </c>
      <c r="IL89" s="71"/>
      <c r="IM89" s="71"/>
      <c r="IN89" s="71"/>
      <c r="IO89" s="71"/>
      <c r="IP89" s="71"/>
      <c r="IQ89" s="71"/>
    </row>
    <row r="90" spans="1:251" s="3" customFormat="1" ht="24.75" customHeight="1">
      <c r="A90" s="43" t="s">
        <v>172</v>
      </c>
      <c r="B90" s="40" t="s">
        <v>173</v>
      </c>
      <c r="C90" s="41" t="s">
        <v>174</v>
      </c>
      <c r="D90" s="16">
        <f t="shared" si="9"/>
        <v>1000</v>
      </c>
      <c r="E90" s="28"/>
      <c r="F90" s="28"/>
      <c r="G90" s="28"/>
      <c r="H90" s="28"/>
      <c r="I90" s="28"/>
      <c r="J90" s="28"/>
      <c r="K90" s="28"/>
      <c r="L90" s="77">
        <v>1000</v>
      </c>
      <c r="IL90" s="71"/>
      <c r="IM90" s="71"/>
      <c r="IN90" s="71"/>
      <c r="IO90" s="71"/>
      <c r="IP90" s="71"/>
      <c r="IQ90" s="71"/>
    </row>
    <row r="91" spans="1:247" s="3" customFormat="1" ht="36" customHeight="1">
      <c r="A91" s="13" t="s">
        <v>175</v>
      </c>
      <c r="B91" s="72" t="s">
        <v>176</v>
      </c>
      <c r="C91" s="73"/>
      <c r="D91" s="44">
        <f aca="true" t="shared" si="10" ref="D91:K91">SUM(D92:D93)</f>
        <v>18000</v>
      </c>
      <c r="E91" s="44">
        <f t="shared" si="10"/>
        <v>0</v>
      </c>
      <c r="F91" s="44">
        <f t="shared" si="10"/>
        <v>0</v>
      </c>
      <c r="G91" s="44">
        <f t="shared" si="10"/>
        <v>0</v>
      </c>
      <c r="H91" s="44">
        <f t="shared" si="10"/>
        <v>0</v>
      </c>
      <c r="I91" s="44">
        <f t="shared" si="10"/>
        <v>0</v>
      </c>
      <c r="J91" s="44"/>
      <c r="K91" s="44">
        <f>SUM(K92:K93)</f>
        <v>18000</v>
      </c>
      <c r="L91" s="47">
        <f>SUM(L92:L93)</f>
        <v>0</v>
      </c>
      <c r="IL91" s="71"/>
      <c r="IM91" s="71"/>
    </row>
    <row r="92" spans="1:12" s="1" customFormat="1" ht="36" customHeight="1">
      <c r="A92" s="20">
        <v>1</v>
      </c>
      <c r="B92" s="74" t="s">
        <v>177</v>
      </c>
      <c r="C92" s="22" t="s">
        <v>178</v>
      </c>
      <c r="D92" s="16">
        <f t="shared" si="9"/>
        <v>13000</v>
      </c>
      <c r="E92" s="28"/>
      <c r="F92" s="28"/>
      <c r="G92" s="28"/>
      <c r="H92" s="28"/>
      <c r="I92" s="28"/>
      <c r="J92" s="28"/>
      <c r="K92" s="28">
        <v>13000</v>
      </c>
      <c r="L92" s="28"/>
    </row>
    <row r="93" spans="1:12" s="1" customFormat="1" ht="24.75" customHeight="1">
      <c r="A93" s="20">
        <v>2</v>
      </c>
      <c r="B93" s="74" t="s">
        <v>179</v>
      </c>
      <c r="C93" s="22" t="s">
        <v>180</v>
      </c>
      <c r="D93" s="16">
        <f t="shared" si="9"/>
        <v>5000</v>
      </c>
      <c r="E93" s="28"/>
      <c r="F93" s="28"/>
      <c r="G93" s="28"/>
      <c r="H93" s="28"/>
      <c r="I93" s="28"/>
      <c r="J93" s="28"/>
      <c r="K93" s="28">
        <v>5000</v>
      </c>
      <c r="L93" s="28"/>
    </row>
    <row r="94" spans="1:247" s="3" customFormat="1" ht="24.75" customHeight="1">
      <c r="A94" s="13" t="s">
        <v>181</v>
      </c>
      <c r="B94" s="75" t="s">
        <v>182</v>
      </c>
      <c r="C94" s="73"/>
      <c r="D94" s="44">
        <f aca="true" t="shared" si="11" ref="D94:I94">SUM(D95,D102,D112,D118,D127,D135,D141,D148,D155,D160,D167,D177,D184,D189,D197)</f>
        <v>12000.000000000002</v>
      </c>
      <c r="E94" s="44">
        <f t="shared" si="11"/>
        <v>0</v>
      </c>
      <c r="F94" s="44">
        <f t="shared" si="11"/>
        <v>0</v>
      </c>
      <c r="G94" s="44">
        <f t="shared" si="11"/>
        <v>0</v>
      </c>
      <c r="H94" s="44">
        <f t="shared" si="11"/>
        <v>0</v>
      </c>
      <c r="I94" s="44">
        <f t="shared" si="11"/>
        <v>12000.000000000002</v>
      </c>
      <c r="J94" s="44"/>
      <c r="K94" s="28"/>
      <c r="L94" s="28"/>
      <c r="IL94" s="71"/>
      <c r="IM94" s="71"/>
    </row>
    <row r="95" spans="1:247" s="3" customFormat="1" ht="24.75" customHeight="1">
      <c r="A95" s="26">
        <v>1</v>
      </c>
      <c r="B95" s="76" t="s">
        <v>40</v>
      </c>
      <c r="C95" s="73"/>
      <c r="D95" s="16">
        <f aca="true" t="shared" si="12" ref="D94:D125">SUM(E95:L95)</f>
        <v>388.7200000000001</v>
      </c>
      <c r="E95" s="28"/>
      <c r="F95" s="28"/>
      <c r="G95" s="28"/>
      <c r="H95" s="28"/>
      <c r="I95" s="28">
        <v>388.7200000000001</v>
      </c>
      <c r="J95" s="28"/>
      <c r="K95" s="28"/>
      <c r="L95" s="28"/>
      <c r="IL95" s="71"/>
      <c r="IM95" s="71"/>
    </row>
    <row r="96" spans="1:247" s="3" customFormat="1" ht="24.75" customHeight="1">
      <c r="A96" s="26"/>
      <c r="B96" s="76" t="s">
        <v>183</v>
      </c>
      <c r="C96" s="73" t="s">
        <v>184</v>
      </c>
      <c r="D96" s="16">
        <f t="shared" si="12"/>
        <v>145.92000000000002</v>
      </c>
      <c r="E96" s="28"/>
      <c r="F96" s="28"/>
      <c r="G96" s="28"/>
      <c r="H96" s="28"/>
      <c r="I96" s="28">
        <v>145.92000000000002</v>
      </c>
      <c r="J96" s="28"/>
      <c r="K96" s="28"/>
      <c r="L96" s="28"/>
      <c r="IL96" s="71"/>
      <c r="IM96" s="71"/>
    </row>
    <row r="97" spans="1:247" s="3" customFormat="1" ht="24.75" customHeight="1">
      <c r="A97" s="26"/>
      <c r="B97" s="76" t="s">
        <v>185</v>
      </c>
      <c r="C97" s="73" t="s">
        <v>186</v>
      </c>
      <c r="D97" s="16">
        <f t="shared" si="12"/>
        <v>151.36</v>
      </c>
      <c r="E97" s="28"/>
      <c r="F97" s="28"/>
      <c r="G97" s="28"/>
      <c r="H97" s="28"/>
      <c r="I97" s="28">
        <v>151.36</v>
      </c>
      <c r="J97" s="28"/>
      <c r="K97" s="28"/>
      <c r="L97" s="28"/>
      <c r="IL97" s="71"/>
      <c r="IM97" s="71"/>
    </row>
    <row r="98" spans="1:247" s="3" customFormat="1" ht="24.75" customHeight="1">
      <c r="A98" s="26"/>
      <c r="B98" s="76" t="s">
        <v>187</v>
      </c>
      <c r="C98" s="73" t="s">
        <v>188</v>
      </c>
      <c r="D98" s="16">
        <f t="shared" si="12"/>
        <v>11</v>
      </c>
      <c r="E98" s="28"/>
      <c r="F98" s="28"/>
      <c r="G98" s="28"/>
      <c r="H98" s="28"/>
      <c r="I98" s="28">
        <v>11</v>
      </c>
      <c r="J98" s="28"/>
      <c r="K98" s="28"/>
      <c r="L98" s="28"/>
      <c r="IL98" s="71"/>
      <c r="IM98" s="71"/>
    </row>
    <row r="99" spans="1:247" s="3" customFormat="1" ht="24.75" customHeight="1">
      <c r="A99" s="26"/>
      <c r="B99" s="76" t="s">
        <v>189</v>
      </c>
      <c r="C99" s="73" t="s">
        <v>190</v>
      </c>
      <c r="D99" s="16">
        <f t="shared" si="12"/>
        <v>50.8</v>
      </c>
      <c r="E99" s="28"/>
      <c r="F99" s="28"/>
      <c r="G99" s="28"/>
      <c r="H99" s="28"/>
      <c r="I99" s="28">
        <v>50.8</v>
      </c>
      <c r="J99" s="28"/>
      <c r="K99" s="28"/>
      <c r="L99" s="28"/>
      <c r="IL99" s="71"/>
      <c r="IM99" s="71"/>
    </row>
    <row r="100" spans="1:247" s="3" customFormat="1" ht="24.75" customHeight="1">
      <c r="A100" s="26"/>
      <c r="B100" s="76" t="s">
        <v>191</v>
      </c>
      <c r="C100" s="73" t="s">
        <v>192</v>
      </c>
      <c r="D100" s="16">
        <f t="shared" si="12"/>
        <v>6.6</v>
      </c>
      <c r="E100" s="28"/>
      <c r="F100" s="28"/>
      <c r="G100" s="28"/>
      <c r="H100" s="28"/>
      <c r="I100" s="28">
        <v>6.6</v>
      </c>
      <c r="J100" s="28"/>
      <c r="K100" s="28"/>
      <c r="L100" s="28"/>
      <c r="IL100" s="71"/>
      <c r="IM100" s="71"/>
    </row>
    <row r="101" spans="1:247" s="3" customFormat="1" ht="24.75" customHeight="1">
      <c r="A101" s="26"/>
      <c r="B101" s="76" t="s">
        <v>193</v>
      </c>
      <c r="C101" s="73" t="s">
        <v>194</v>
      </c>
      <c r="D101" s="16">
        <f t="shared" si="12"/>
        <v>23.04</v>
      </c>
      <c r="E101" s="28"/>
      <c r="F101" s="28"/>
      <c r="G101" s="28"/>
      <c r="H101" s="28"/>
      <c r="I101" s="28">
        <v>23.04</v>
      </c>
      <c r="J101" s="28"/>
      <c r="K101" s="28"/>
      <c r="L101" s="28"/>
      <c r="IL101" s="71"/>
      <c r="IM101" s="71"/>
    </row>
    <row r="102" spans="1:247" s="3" customFormat="1" ht="24.75" customHeight="1">
      <c r="A102" s="26">
        <v>2</v>
      </c>
      <c r="B102" s="76" t="s">
        <v>53</v>
      </c>
      <c r="C102" s="73"/>
      <c r="D102" s="16">
        <f t="shared" si="12"/>
        <v>775.24</v>
      </c>
      <c r="E102" s="28"/>
      <c r="F102" s="28"/>
      <c r="G102" s="28"/>
      <c r="H102" s="28"/>
      <c r="I102" s="28">
        <v>775.24</v>
      </c>
      <c r="J102" s="28"/>
      <c r="K102" s="28"/>
      <c r="L102" s="28"/>
      <c r="IL102" s="71"/>
      <c r="IM102" s="71"/>
    </row>
    <row r="103" spans="1:247" s="3" customFormat="1" ht="24.75" customHeight="1">
      <c r="A103" s="26"/>
      <c r="B103" s="76" t="s">
        <v>195</v>
      </c>
      <c r="C103" s="73" t="s">
        <v>196</v>
      </c>
      <c r="D103" s="16">
        <f t="shared" si="12"/>
        <v>110.96</v>
      </c>
      <c r="E103" s="28"/>
      <c r="F103" s="28"/>
      <c r="G103" s="28"/>
      <c r="H103" s="28"/>
      <c r="I103" s="28">
        <v>110.96</v>
      </c>
      <c r="J103" s="28"/>
      <c r="K103" s="28"/>
      <c r="L103" s="28"/>
      <c r="IL103" s="71"/>
      <c r="IM103" s="71"/>
    </row>
    <row r="104" spans="1:247" s="3" customFormat="1" ht="24.75" customHeight="1">
      <c r="A104" s="26"/>
      <c r="B104" s="76" t="s">
        <v>197</v>
      </c>
      <c r="C104" s="73" t="s">
        <v>132</v>
      </c>
      <c r="D104" s="16">
        <f t="shared" si="12"/>
        <v>40.96000000000001</v>
      </c>
      <c r="E104" s="28"/>
      <c r="F104" s="28"/>
      <c r="G104" s="28"/>
      <c r="H104" s="28"/>
      <c r="I104" s="28">
        <v>40.96000000000001</v>
      </c>
      <c r="J104" s="28"/>
      <c r="K104" s="28"/>
      <c r="L104" s="28"/>
      <c r="IL104" s="71"/>
      <c r="IM104" s="71"/>
    </row>
    <row r="105" spans="1:247" s="3" customFormat="1" ht="24.75" customHeight="1">
      <c r="A105" s="26"/>
      <c r="B105" s="76" t="s">
        <v>198</v>
      </c>
      <c r="C105" s="73" t="s">
        <v>199</v>
      </c>
      <c r="D105" s="16">
        <f t="shared" si="12"/>
        <v>63.48</v>
      </c>
      <c r="E105" s="28"/>
      <c r="F105" s="28"/>
      <c r="G105" s="28"/>
      <c r="H105" s="28"/>
      <c r="I105" s="28">
        <v>63.48</v>
      </c>
      <c r="J105" s="28"/>
      <c r="K105" s="28"/>
      <c r="L105" s="28"/>
      <c r="IL105" s="71"/>
      <c r="IM105" s="71"/>
    </row>
    <row r="106" spans="1:247" s="3" customFormat="1" ht="24.75" customHeight="1">
      <c r="A106" s="26"/>
      <c r="B106" s="76" t="s">
        <v>200</v>
      </c>
      <c r="C106" s="73" t="s">
        <v>201</v>
      </c>
      <c r="D106" s="16">
        <f t="shared" si="12"/>
        <v>28.64</v>
      </c>
      <c r="E106" s="28"/>
      <c r="F106" s="28"/>
      <c r="G106" s="28"/>
      <c r="H106" s="28"/>
      <c r="I106" s="28">
        <v>28.64</v>
      </c>
      <c r="J106" s="28"/>
      <c r="K106" s="28"/>
      <c r="L106" s="28"/>
      <c r="IL106" s="71"/>
      <c r="IM106" s="71"/>
    </row>
    <row r="107" spans="1:247" s="3" customFormat="1" ht="24.75" customHeight="1">
      <c r="A107" s="26"/>
      <c r="B107" s="76" t="s">
        <v>202</v>
      </c>
      <c r="C107" s="73" t="s">
        <v>203</v>
      </c>
      <c r="D107" s="16">
        <f t="shared" si="12"/>
        <v>11.240000000000002</v>
      </c>
      <c r="E107" s="28"/>
      <c r="F107" s="28"/>
      <c r="G107" s="28"/>
      <c r="H107" s="28"/>
      <c r="I107" s="28">
        <v>11.240000000000002</v>
      </c>
      <c r="J107" s="28"/>
      <c r="K107" s="28"/>
      <c r="L107" s="28"/>
      <c r="IL107" s="71"/>
      <c r="IM107" s="71"/>
    </row>
    <row r="108" spans="1:247" s="3" customFormat="1" ht="24.75" customHeight="1">
      <c r="A108" s="26"/>
      <c r="B108" s="76" t="s">
        <v>204</v>
      </c>
      <c r="C108" s="73" t="s">
        <v>205</v>
      </c>
      <c r="D108" s="16">
        <f t="shared" si="12"/>
        <v>167.96</v>
      </c>
      <c r="E108" s="28"/>
      <c r="F108" s="28"/>
      <c r="G108" s="28"/>
      <c r="H108" s="28"/>
      <c r="I108" s="28">
        <v>167.96</v>
      </c>
      <c r="J108" s="28"/>
      <c r="K108" s="28"/>
      <c r="L108" s="28"/>
      <c r="IL108" s="71"/>
      <c r="IM108" s="71"/>
    </row>
    <row r="109" spans="1:247" s="3" customFormat="1" ht="24.75" customHeight="1">
      <c r="A109" s="26"/>
      <c r="B109" s="76" t="s">
        <v>206</v>
      </c>
      <c r="C109" s="73" t="s">
        <v>135</v>
      </c>
      <c r="D109" s="16">
        <f t="shared" si="12"/>
        <v>100.88</v>
      </c>
      <c r="E109" s="28"/>
      <c r="F109" s="28"/>
      <c r="G109" s="28"/>
      <c r="H109" s="28"/>
      <c r="I109" s="28">
        <v>100.88</v>
      </c>
      <c r="J109" s="28"/>
      <c r="K109" s="28"/>
      <c r="L109" s="28"/>
      <c r="IL109" s="71"/>
      <c r="IM109" s="71"/>
    </row>
    <row r="110" spans="1:247" s="3" customFormat="1" ht="24.75" customHeight="1">
      <c r="A110" s="26"/>
      <c r="B110" s="76" t="s">
        <v>207</v>
      </c>
      <c r="C110" s="73" t="s">
        <v>208</v>
      </c>
      <c r="D110" s="16">
        <f t="shared" si="12"/>
        <v>184.88000000000002</v>
      </c>
      <c r="E110" s="28"/>
      <c r="F110" s="28"/>
      <c r="G110" s="28"/>
      <c r="H110" s="28"/>
      <c r="I110" s="28">
        <v>184.88000000000002</v>
      </c>
      <c r="J110" s="28"/>
      <c r="K110" s="28"/>
      <c r="L110" s="28"/>
      <c r="IL110" s="71"/>
      <c r="IM110" s="71"/>
    </row>
    <row r="111" spans="1:247" s="3" customFormat="1" ht="24.75" customHeight="1">
      <c r="A111" s="26"/>
      <c r="B111" s="76" t="s">
        <v>209</v>
      </c>
      <c r="C111" s="73" t="s">
        <v>210</v>
      </c>
      <c r="D111" s="16">
        <f t="shared" si="12"/>
        <v>66.24000000000001</v>
      </c>
      <c r="E111" s="28"/>
      <c r="F111" s="28"/>
      <c r="G111" s="28"/>
      <c r="H111" s="28"/>
      <c r="I111" s="28">
        <v>66.24000000000001</v>
      </c>
      <c r="J111" s="28"/>
      <c r="K111" s="28"/>
      <c r="L111" s="28"/>
      <c r="IL111" s="71"/>
      <c r="IM111" s="71"/>
    </row>
    <row r="112" spans="1:247" s="3" customFormat="1" ht="24.75" customHeight="1">
      <c r="A112" s="26">
        <v>3</v>
      </c>
      <c r="B112" s="76" t="s">
        <v>55</v>
      </c>
      <c r="C112" s="73"/>
      <c r="D112" s="16">
        <f t="shared" si="12"/>
        <v>514.9200000000001</v>
      </c>
      <c r="E112" s="28"/>
      <c r="F112" s="28"/>
      <c r="G112" s="28"/>
      <c r="H112" s="28"/>
      <c r="I112" s="28">
        <v>514.9200000000001</v>
      </c>
      <c r="J112" s="28"/>
      <c r="K112" s="28"/>
      <c r="L112" s="28"/>
      <c r="IL112" s="71"/>
      <c r="IM112" s="71"/>
    </row>
    <row r="113" spans="1:247" s="3" customFormat="1" ht="24.75" customHeight="1">
      <c r="A113" s="26"/>
      <c r="B113" s="76" t="s">
        <v>211</v>
      </c>
      <c r="C113" s="73" t="s">
        <v>212</v>
      </c>
      <c r="D113" s="16">
        <f t="shared" si="12"/>
        <v>235.60000000000002</v>
      </c>
      <c r="E113" s="28"/>
      <c r="F113" s="28"/>
      <c r="G113" s="28"/>
      <c r="H113" s="28"/>
      <c r="I113" s="28">
        <v>235.60000000000002</v>
      </c>
      <c r="J113" s="28"/>
      <c r="K113" s="28"/>
      <c r="L113" s="28"/>
      <c r="IL113" s="71"/>
      <c r="IM113" s="71"/>
    </row>
    <row r="114" spans="1:247" s="3" customFormat="1" ht="24.75" customHeight="1">
      <c r="A114" s="26"/>
      <c r="B114" s="76" t="s">
        <v>213</v>
      </c>
      <c r="C114" s="73" t="s">
        <v>214</v>
      </c>
      <c r="D114" s="16">
        <f t="shared" si="12"/>
        <v>57.72</v>
      </c>
      <c r="E114" s="28"/>
      <c r="F114" s="28"/>
      <c r="G114" s="28"/>
      <c r="H114" s="28"/>
      <c r="I114" s="28">
        <v>57.72</v>
      </c>
      <c r="J114" s="28"/>
      <c r="K114" s="28"/>
      <c r="L114" s="28"/>
      <c r="IL114" s="71"/>
      <c r="IM114" s="71"/>
    </row>
    <row r="115" spans="1:247" s="3" customFormat="1" ht="24.75" customHeight="1">
      <c r="A115" s="26"/>
      <c r="B115" s="76" t="s">
        <v>215</v>
      </c>
      <c r="C115" s="73" t="s">
        <v>216</v>
      </c>
      <c r="D115" s="16">
        <f t="shared" si="12"/>
        <v>105.72000000000003</v>
      </c>
      <c r="E115" s="28"/>
      <c r="F115" s="28"/>
      <c r="G115" s="28"/>
      <c r="H115" s="28"/>
      <c r="I115" s="28">
        <v>105.72000000000003</v>
      </c>
      <c r="J115" s="28"/>
      <c r="K115" s="28"/>
      <c r="L115" s="28"/>
      <c r="IL115" s="71"/>
      <c r="IM115" s="71"/>
    </row>
    <row r="116" spans="1:247" s="3" customFormat="1" ht="24.75" customHeight="1">
      <c r="A116" s="26"/>
      <c r="B116" s="76" t="s">
        <v>217</v>
      </c>
      <c r="C116" s="73" t="s">
        <v>218</v>
      </c>
      <c r="D116" s="16">
        <f t="shared" si="12"/>
        <v>31.04</v>
      </c>
      <c r="E116" s="28"/>
      <c r="F116" s="28"/>
      <c r="G116" s="28"/>
      <c r="H116" s="28"/>
      <c r="I116" s="28">
        <v>31.04</v>
      </c>
      <c r="J116" s="28"/>
      <c r="K116" s="28"/>
      <c r="L116" s="28"/>
      <c r="IL116" s="71"/>
      <c r="IM116" s="71"/>
    </row>
    <row r="117" spans="1:247" s="3" customFormat="1" ht="24.75" customHeight="1">
      <c r="A117" s="26"/>
      <c r="B117" s="76" t="s">
        <v>219</v>
      </c>
      <c r="C117" s="73" t="s">
        <v>220</v>
      </c>
      <c r="D117" s="16">
        <f t="shared" si="12"/>
        <v>84.84</v>
      </c>
      <c r="E117" s="28"/>
      <c r="F117" s="28"/>
      <c r="G117" s="28"/>
      <c r="H117" s="28"/>
      <c r="I117" s="28">
        <v>84.84</v>
      </c>
      <c r="J117" s="28"/>
      <c r="K117" s="28"/>
      <c r="L117" s="28"/>
      <c r="IL117" s="71"/>
      <c r="IM117" s="71"/>
    </row>
    <row r="118" spans="1:247" s="3" customFormat="1" ht="24.75" customHeight="1">
      <c r="A118" s="26">
        <v>4</v>
      </c>
      <c r="B118" s="76" t="s">
        <v>44</v>
      </c>
      <c r="C118" s="73"/>
      <c r="D118" s="16">
        <f t="shared" si="12"/>
        <v>1581.6799999999998</v>
      </c>
      <c r="E118" s="28"/>
      <c r="F118" s="28"/>
      <c r="G118" s="28"/>
      <c r="H118" s="28"/>
      <c r="I118" s="28">
        <v>1581.6799999999998</v>
      </c>
      <c r="J118" s="28"/>
      <c r="K118" s="28"/>
      <c r="L118" s="28"/>
      <c r="IL118" s="71"/>
      <c r="IM118" s="71"/>
    </row>
    <row r="119" spans="1:247" s="3" customFormat="1" ht="24.75" customHeight="1">
      <c r="A119" s="26"/>
      <c r="B119" s="76" t="s">
        <v>221</v>
      </c>
      <c r="C119" s="73" t="s">
        <v>144</v>
      </c>
      <c r="D119" s="16">
        <f t="shared" si="12"/>
        <v>62.64</v>
      </c>
      <c r="E119" s="28"/>
      <c r="F119" s="28"/>
      <c r="G119" s="28"/>
      <c r="H119" s="28"/>
      <c r="I119" s="28">
        <v>62.64</v>
      </c>
      <c r="J119" s="28"/>
      <c r="K119" s="28"/>
      <c r="L119" s="28"/>
      <c r="IL119" s="71"/>
      <c r="IM119" s="71"/>
    </row>
    <row r="120" spans="1:247" s="3" customFormat="1" ht="24.75" customHeight="1">
      <c r="A120" s="26"/>
      <c r="B120" s="76" t="s">
        <v>222</v>
      </c>
      <c r="C120" s="73" t="s">
        <v>223</v>
      </c>
      <c r="D120" s="16">
        <f t="shared" si="12"/>
        <v>117.84</v>
      </c>
      <c r="E120" s="28"/>
      <c r="F120" s="28"/>
      <c r="G120" s="28"/>
      <c r="H120" s="28"/>
      <c r="I120" s="28">
        <v>117.84</v>
      </c>
      <c r="J120" s="28"/>
      <c r="K120" s="28"/>
      <c r="L120" s="28"/>
      <c r="IL120" s="71"/>
      <c r="IM120" s="71"/>
    </row>
    <row r="121" spans="1:247" s="3" customFormat="1" ht="24.75" customHeight="1">
      <c r="A121" s="26"/>
      <c r="B121" s="76" t="s">
        <v>224</v>
      </c>
      <c r="C121" s="73" t="s">
        <v>225</v>
      </c>
      <c r="D121" s="16">
        <f t="shared" si="12"/>
        <v>464</v>
      </c>
      <c r="E121" s="28"/>
      <c r="F121" s="28"/>
      <c r="G121" s="28"/>
      <c r="H121" s="28"/>
      <c r="I121" s="28">
        <v>464</v>
      </c>
      <c r="J121" s="28"/>
      <c r="K121" s="28"/>
      <c r="L121" s="28"/>
      <c r="IL121" s="71"/>
      <c r="IM121" s="71"/>
    </row>
    <row r="122" spans="1:247" s="3" customFormat="1" ht="24.75" customHeight="1">
      <c r="A122" s="26"/>
      <c r="B122" s="76" t="s">
        <v>226</v>
      </c>
      <c r="C122" s="73" t="s">
        <v>227</v>
      </c>
      <c r="D122" s="16">
        <f t="shared" si="12"/>
        <v>47</v>
      </c>
      <c r="E122" s="28"/>
      <c r="F122" s="28"/>
      <c r="G122" s="28"/>
      <c r="H122" s="28"/>
      <c r="I122" s="28">
        <v>47</v>
      </c>
      <c r="J122" s="28"/>
      <c r="K122" s="28"/>
      <c r="L122" s="28"/>
      <c r="IL122" s="71"/>
      <c r="IM122" s="71"/>
    </row>
    <row r="123" spans="1:247" s="3" customFormat="1" ht="24.75" customHeight="1">
      <c r="A123" s="26"/>
      <c r="B123" s="76" t="s">
        <v>228</v>
      </c>
      <c r="C123" s="73" t="s">
        <v>141</v>
      </c>
      <c r="D123" s="16">
        <f t="shared" si="12"/>
        <v>269.4</v>
      </c>
      <c r="E123" s="28"/>
      <c r="F123" s="28"/>
      <c r="G123" s="28"/>
      <c r="H123" s="28"/>
      <c r="I123" s="28">
        <v>269.4</v>
      </c>
      <c r="J123" s="28"/>
      <c r="K123" s="28"/>
      <c r="L123" s="28"/>
      <c r="IL123" s="71"/>
      <c r="IM123" s="71"/>
    </row>
    <row r="124" spans="1:247" s="3" customFormat="1" ht="24.75" customHeight="1">
      <c r="A124" s="26"/>
      <c r="B124" s="76" t="s">
        <v>229</v>
      </c>
      <c r="C124" s="73" t="s">
        <v>230</v>
      </c>
      <c r="D124" s="16">
        <f t="shared" si="12"/>
        <v>48.760000000000005</v>
      </c>
      <c r="E124" s="28"/>
      <c r="F124" s="28"/>
      <c r="G124" s="28"/>
      <c r="H124" s="28"/>
      <c r="I124" s="28">
        <v>48.760000000000005</v>
      </c>
      <c r="J124" s="28"/>
      <c r="K124" s="28"/>
      <c r="L124" s="28"/>
      <c r="IL124" s="71"/>
      <c r="IM124" s="71"/>
    </row>
    <row r="125" spans="1:247" s="3" customFormat="1" ht="24.75" customHeight="1">
      <c r="A125" s="26"/>
      <c r="B125" s="76" t="s">
        <v>231</v>
      </c>
      <c r="C125" s="73" t="s">
        <v>232</v>
      </c>
      <c r="D125" s="16">
        <f t="shared" si="12"/>
        <v>315.96000000000004</v>
      </c>
      <c r="E125" s="28"/>
      <c r="F125" s="28"/>
      <c r="G125" s="28"/>
      <c r="H125" s="28"/>
      <c r="I125" s="28">
        <v>315.96000000000004</v>
      </c>
      <c r="J125" s="28"/>
      <c r="K125" s="28"/>
      <c r="L125" s="28"/>
      <c r="IL125" s="71"/>
      <c r="IM125" s="71"/>
    </row>
    <row r="126" spans="1:247" s="3" customFormat="1" ht="24.75" customHeight="1">
      <c r="A126" s="26"/>
      <c r="B126" s="76" t="s">
        <v>233</v>
      </c>
      <c r="C126" s="73" t="s">
        <v>234</v>
      </c>
      <c r="D126" s="16">
        <f aca="true" t="shared" si="13" ref="D126:D157">SUM(E126:L126)</f>
        <v>256.08000000000004</v>
      </c>
      <c r="E126" s="28"/>
      <c r="F126" s="28"/>
      <c r="G126" s="28"/>
      <c r="H126" s="28"/>
      <c r="I126" s="28">
        <v>256.08000000000004</v>
      </c>
      <c r="J126" s="28"/>
      <c r="K126" s="28"/>
      <c r="L126" s="28"/>
      <c r="IL126" s="71"/>
      <c r="IM126" s="71"/>
    </row>
    <row r="127" spans="1:247" s="3" customFormat="1" ht="24.75" customHeight="1">
      <c r="A127" s="26">
        <v>5</v>
      </c>
      <c r="B127" s="76" t="s">
        <v>57</v>
      </c>
      <c r="C127" s="73"/>
      <c r="D127" s="16">
        <f t="shared" si="13"/>
        <v>1752.04</v>
      </c>
      <c r="E127" s="28"/>
      <c r="F127" s="28"/>
      <c r="G127" s="28"/>
      <c r="H127" s="28"/>
      <c r="I127" s="28">
        <v>1752.04</v>
      </c>
      <c r="J127" s="28"/>
      <c r="K127" s="28"/>
      <c r="L127" s="28"/>
      <c r="IL127" s="71"/>
      <c r="IM127" s="71"/>
    </row>
    <row r="128" spans="1:247" s="3" customFormat="1" ht="24.75" customHeight="1">
      <c r="A128" s="26"/>
      <c r="B128" s="76" t="s">
        <v>235</v>
      </c>
      <c r="C128" s="73" t="s">
        <v>236</v>
      </c>
      <c r="D128" s="16">
        <f t="shared" si="13"/>
        <v>314.76</v>
      </c>
      <c r="E128" s="28"/>
      <c r="F128" s="28"/>
      <c r="G128" s="28"/>
      <c r="H128" s="28"/>
      <c r="I128" s="28">
        <v>314.76</v>
      </c>
      <c r="J128" s="28"/>
      <c r="K128" s="28"/>
      <c r="L128" s="28"/>
      <c r="IL128" s="71"/>
      <c r="IM128" s="71"/>
    </row>
    <row r="129" spans="1:247" s="3" customFormat="1" ht="24.75" customHeight="1">
      <c r="A129" s="26"/>
      <c r="B129" s="76" t="s">
        <v>237</v>
      </c>
      <c r="C129" s="73" t="s">
        <v>238</v>
      </c>
      <c r="D129" s="16">
        <f t="shared" si="13"/>
        <v>14.24</v>
      </c>
      <c r="E129" s="28"/>
      <c r="F129" s="28"/>
      <c r="G129" s="28"/>
      <c r="H129" s="28"/>
      <c r="I129" s="28">
        <v>14.24</v>
      </c>
      <c r="J129" s="28"/>
      <c r="K129" s="28"/>
      <c r="L129" s="28"/>
      <c r="IL129" s="71"/>
      <c r="IM129" s="71"/>
    </row>
    <row r="130" spans="1:247" s="3" customFormat="1" ht="24.75" customHeight="1">
      <c r="A130" s="26"/>
      <c r="B130" s="76" t="s">
        <v>239</v>
      </c>
      <c r="C130" s="73" t="s">
        <v>240</v>
      </c>
      <c r="D130" s="16">
        <f t="shared" si="13"/>
        <v>127.36000000000001</v>
      </c>
      <c r="E130" s="28"/>
      <c r="F130" s="28"/>
      <c r="G130" s="28"/>
      <c r="H130" s="28"/>
      <c r="I130" s="28">
        <v>127.36000000000001</v>
      </c>
      <c r="J130" s="28"/>
      <c r="K130" s="28"/>
      <c r="L130" s="28"/>
      <c r="IL130" s="71"/>
      <c r="IM130" s="71"/>
    </row>
    <row r="131" spans="1:247" s="3" customFormat="1" ht="24.75" customHeight="1">
      <c r="A131" s="26"/>
      <c r="B131" s="76" t="s">
        <v>241</v>
      </c>
      <c r="C131" s="73" t="s">
        <v>242</v>
      </c>
      <c r="D131" s="16">
        <f t="shared" si="13"/>
        <v>980</v>
      </c>
      <c r="E131" s="28"/>
      <c r="F131" s="28"/>
      <c r="G131" s="28"/>
      <c r="H131" s="28"/>
      <c r="I131" s="28">
        <v>980</v>
      </c>
      <c r="J131" s="28"/>
      <c r="K131" s="28"/>
      <c r="L131" s="28"/>
      <c r="IL131" s="71"/>
      <c r="IM131" s="71"/>
    </row>
    <row r="132" spans="1:247" s="3" customFormat="1" ht="24.75" customHeight="1">
      <c r="A132" s="26"/>
      <c r="B132" s="76" t="s">
        <v>243</v>
      </c>
      <c r="C132" s="73" t="s">
        <v>244</v>
      </c>
      <c r="D132" s="16">
        <f t="shared" si="13"/>
        <v>126.84</v>
      </c>
      <c r="E132" s="28"/>
      <c r="F132" s="28"/>
      <c r="G132" s="28"/>
      <c r="H132" s="28"/>
      <c r="I132" s="28">
        <v>126.84</v>
      </c>
      <c r="J132" s="28"/>
      <c r="K132" s="28"/>
      <c r="L132" s="28"/>
      <c r="IL132" s="71"/>
      <c r="IM132" s="71"/>
    </row>
    <row r="133" spans="1:247" s="3" customFormat="1" ht="24.75" customHeight="1">
      <c r="A133" s="26"/>
      <c r="B133" s="76" t="s">
        <v>245</v>
      </c>
      <c r="C133" s="73" t="s">
        <v>246</v>
      </c>
      <c r="D133" s="16">
        <f t="shared" si="13"/>
        <v>28.28</v>
      </c>
      <c r="E133" s="28"/>
      <c r="F133" s="28"/>
      <c r="G133" s="28"/>
      <c r="H133" s="28"/>
      <c r="I133" s="28">
        <v>28.28</v>
      </c>
      <c r="J133" s="28"/>
      <c r="K133" s="28"/>
      <c r="L133" s="28"/>
      <c r="IL133" s="71"/>
      <c r="IM133" s="71"/>
    </row>
    <row r="134" spans="1:247" s="3" customFormat="1" ht="24.75" customHeight="1">
      <c r="A134" s="26"/>
      <c r="B134" s="76" t="s">
        <v>247</v>
      </c>
      <c r="C134" s="73" t="s">
        <v>248</v>
      </c>
      <c r="D134" s="16">
        <f t="shared" si="13"/>
        <v>160.56</v>
      </c>
      <c r="E134" s="28"/>
      <c r="F134" s="28"/>
      <c r="G134" s="28"/>
      <c r="H134" s="28"/>
      <c r="I134" s="28">
        <v>160.56</v>
      </c>
      <c r="J134" s="28"/>
      <c r="K134" s="28"/>
      <c r="L134" s="28"/>
      <c r="IL134" s="71"/>
      <c r="IM134" s="71"/>
    </row>
    <row r="135" spans="1:247" s="3" customFormat="1" ht="24.75" customHeight="1">
      <c r="A135" s="26">
        <v>6</v>
      </c>
      <c r="B135" s="76" t="s">
        <v>249</v>
      </c>
      <c r="C135" s="73"/>
      <c r="D135" s="16">
        <f t="shared" si="13"/>
        <v>363</v>
      </c>
      <c r="E135" s="28"/>
      <c r="F135" s="28"/>
      <c r="G135" s="28"/>
      <c r="H135" s="28"/>
      <c r="I135" s="28">
        <v>363</v>
      </c>
      <c r="J135" s="28"/>
      <c r="K135" s="28"/>
      <c r="L135" s="28"/>
      <c r="IL135" s="71"/>
      <c r="IM135" s="71"/>
    </row>
    <row r="136" spans="1:247" s="3" customFormat="1" ht="24.75" customHeight="1">
      <c r="A136" s="26"/>
      <c r="B136" s="76" t="s">
        <v>250</v>
      </c>
      <c r="C136" s="73" t="s">
        <v>251</v>
      </c>
      <c r="D136" s="16">
        <f t="shared" si="13"/>
        <v>96.88</v>
      </c>
      <c r="E136" s="28"/>
      <c r="F136" s="28"/>
      <c r="G136" s="28"/>
      <c r="H136" s="28"/>
      <c r="I136" s="28">
        <v>96.88</v>
      </c>
      <c r="J136" s="28"/>
      <c r="K136" s="28"/>
      <c r="L136" s="28"/>
      <c r="IL136" s="71"/>
      <c r="IM136" s="71"/>
    </row>
    <row r="137" spans="1:247" s="3" customFormat="1" ht="24.75" customHeight="1">
      <c r="A137" s="26"/>
      <c r="B137" s="76" t="s">
        <v>252</v>
      </c>
      <c r="C137" s="73" t="s">
        <v>253</v>
      </c>
      <c r="D137" s="16">
        <f t="shared" si="13"/>
        <v>4.4</v>
      </c>
      <c r="E137" s="28"/>
      <c r="F137" s="28"/>
      <c r="G137" s="28"/>
      <c r="H137" s="28"/>
      <c r="I137" s="28">
        <v>4.4</v>
      </c>
      <c r="J137" s="28"/>
      <c r="K137" s="28"/>
      <c r="L137" s="28"/>
      <c r="IL137" s="71"/>
      <c r="IM137" s="71"/>
    </row>
    <row r="138" spans="1:247" s="3" customFormat="1" ht="24.75" customHeight="1">
      <c r="A138" s="26"/>
      <c r="B138" s="76" t="s">
        <v>254</v>
      </c>
      <c r="C138" s="73" t="s">
        <v>255</v>
      </c>
      <c r="D138" s="16">
        <f t="shared" si="13"/>
        <v>139.8</v>
      </c>
      <c r="E138" s="28"/>
      <c r="F138" s="28"/>
      <c r="G138" s="28"/>
      <c r="H138" s="28"/>
      <c r="I138" s="28">
        <v>139.8</v>
      </c>
      <c r="J138" s="28"/>
      <c r="K138" s="28"/>
      <c r="L138" s="28"/>
      <c r="IL138" s="71"/>
      <c r="IM138" s="71"/>
    </row>
    <row r="139" spans="1:247" s="3" customFormat="1" ht="24.75" customHeight="1">
      <c r="A139" s="26"/>
      <c r="B139" s="76" t="s">
        <v>256</v>
      </c>
      <c r="C139" s="73" t="s">
        <v>257</v>
      </c>
      <c r="D139" s="16">
        <f t="shared" si="13"/>
        <v>76.92000000000002</v>
      </c>
      <c r="E139" s="28"/>
      <c r="F139" s="28"/>
      <c r="G139" s="28"/>
      <c r="H139" s="28"/>
      <c r="I139" s="28">
        <v>76.92000000000002</v>
      </c>
      <c r="J139" s="28"/>
      <c r="K139" s="28"/>
      <c r="L139" s="28"/>
      <c r="IL139" s="71"/>
      <c r="IM139" s="71"/>
    </row>
    <row r="140" spans="1:247" s="3" customFormat="1" ht="24.75" customHeight="1">
      <c r="A140" s="26"/>
      <c r="B140" s="76" t="s">
        <v>258</v>
      </c>
      <c r="C140" s="73" t="s">
        <v>259</v>
      </c>
      <c r="D140" s="16">
        <f t="shared" si="13"/>
        <v>45</v>
      </c>
      <c r="E140" s="28"/>
      <c r="F140" s="28"/>
      <c r="G140" s="28"/>
      <c r="H140" s="28"/>
      <c r="I140" s="28">
        <v>45</v>
      </c>
      <c r="J140" s="28"/>
      <c r="K140" s="28"/>
      <c r="L140" s="28"/>
      <c r="IL140" s="71"/>
      <c r="IM140" s="71"/>
    </row>
    <row r="141" spans="1:247" s="3" customFormat="1" ht="24.75" customHeight="1">
      <c r="A141" s="26">
        <v>7</v>
      </c>
      <c r="B141" s="76" t="s">
        <v>260</v>
      </c>
      <c r="C141" s="73"/>
      <c r="D141" s="16">
        <f t="shared" si="13"/>
        <v>2022.96</v>
      </c>
      <c r="E141" s="28"/>
      <c r="F141" s="28"/>
      <c r="G141" s="28"/>
      <c r="H141" s="28"/>
      <c r="I141" s="28">
        <v>2022.96</v>
      </c>
      <c r="J141" s="28"/>
      <c r="K141" s="28"/>
      <c r="L141" s="28"/>
      <c r="IL141" s="71"/>
      <c r="IM141" s="71"/>
    </row>
    <row r="142" spans="1:247" s="3" customFormat="1" ht="24.75" customHeight="1">
      <c r="A142" s="26"/>
      <c r="B142" s="76" t="s">
        <v>261</v>
      </c>
      <c r="C142" s="73" t="s">
        <v>262</v>
      </c>
      <c r="D142" s="16">
        <f t="shared" si="13"/>
        <v>197.44</v>
      </c>
      <c r="E142" s="28"/>
      <c r="F142" s="28"/>
      <c r="G142" s="28"/>
      <c r="H142" s="28"/>
      <c r="I142" s="28">
        <v>197.44</v>
      </c>
      <c r="J142" s="28"/>
      <c r="K142" s="28"/>
      <c r="L142" s="28"/>
      <c r="IL142" s="71"/>
      <c r="IM142" s="71"/>
    </row>
    <row r="143" spans="1:247" s="3" customFormat="1" ht="24.75" customHeight="1">
      <c r="A143" s="26"/>
      <c r="B143" s="76" t="s">
        <v>263</v>
      </c>
      <c r="C143" s="73" t="s">
        <v>264</v>
      </c>
      <c r="D143" s="16">
        <f t="shared" si="13"/>
        <v>182.88</v>
      </c>
      <c r="E143" s="28"/>
      <c r="F143" s="28"/>
      <c r="G143" s="28"/>
      <c r="H143" s="28"/>
      <c r="I143" s="28">
        <v>182.88</v>
      </c>
      <c r="J143" s="28"/>
      <c r="K143" s="28"/>
      <c r="L143" s="28"/>
      <c r="IL143" s="71"/>
      <c r="IM143" s="71"/>
    </row>
    <row r="144" spans="1:247" s="3" customFormat="1" ht="24.75" customHeight="1">
      <c r="A144" s="26"/>
      <c r="B144" s="76" t="s">
        <v>265</v>
      </c>
      <c r="C144" s="73" t="s">
        <v>266</v>
      </c>
      <c r="D144" s="16">
        <f t="shared" si="13"/>
        <v>302.8</v>
      </c>
      <c r="E144" s="28"/>
      <c r="F144" s="28"/>
      <c r="G144" s="28"/>
      <c r="H144" s="28"/>
      <c r="I144" s="28">
        <v>302.8</v>
      </c>
      <c r="J144" s="28"/>
      <c r="K144" s="28"/>
      <c r="L144" s="28"/>
      <c r="IL144" s="71"/>
      <c r="IM144" s="71"/>
    </row>
    <row r="145" spans="1:247" s="3" customFormat="1" ht="24.75" customHeight="1">
      <c r="A145" s="26"/>
      <c r="B145" s="76" t="s">
        <v>267</v>
      </c>
      <c r="C145" s="73" t="s">
        <v>156</v>
      </c>
      <c r="D145" s="16">
        <f t="shared" si="13"/>
        <v>150</v>
      </c>
      <c r="E145" s="28"/>
      <c r="F145" s="28"/>
      <c r="G145" s="28"/>
      <c r="H145" s="28"/>
      <c r="I145" s="28">
        <v>150</v>
      </c>
      <c r="J145" s="28"/>
      <c r="K145" s="28"/>
      <c r="L145" s="28"/>
      <c r="IL145" s="71"/>
      <c r="IM145" s="71"/>
    </row>
    <row r="146" spans="1:247" s="3" customFormat="1" ht="24.75" customHeight="1">
      <c r="A146" s="26"/>
      <c r="B146" s="76" t="s">
        <v>268</v>
      </c>
      <c r="C146" s="73" t="s">
        <v>269</v>
      </c>
      <c r="D146" s="16">
        <f t="shared" si="13"/>
        <v>449.84</v>
      </c>
      <c r="E146" s="28"/>
      <c r="F146" s="28"/>
      <c r="G146" s="28"/>
      <c r="H146" s="28"/>
      <c r="I146" s="28">
        <v>449.84</v>
      </c>
      <c r="J146" s="28"/>
      <c r="K146" s="28"/>
      <c r="L146" s="28"/>
      <c r="IL146" s="71"/>
      <c r="IM146" s="71"/>
    </row>
    <row r="147" spans="1:247" s="3" customFormat="1" ht="24.75" customHeight="1">
      <c r="A147" s="26"/>
      <c r="B147" s="76" t="s">
        <v>270</v>
      </c>
      <c r="C147" s="73" t="s">
        <v>71</v>
      </c>
      <c r="D147" s="16">
        <f t="shared" si="13"/>
        <v>740</v>
      </c>
      <c r="E147" s="28"/>
      <c r="F147" s="28"/>
      <c r="G147" s="28"/>
      <c r="H147" s="28"/>
      <c r="I147" s="28">
        <v>740</v>
      </c>
      <c r="J147" s="28"/>
      <c r="K147" s="28"/>
      <c r="L147" s="28"/>
      <c r="IL147" s="71"/>
      <c r="IM147" s="71"/>
    </row>
    <row r="148" spans="1:247" s="3" customFormat="1" ht="24.75" customHeight="1">
      <c r="A148" s="26">
        <v>8</v>
      </c>
      <c r="B148" s="76" t="s">
        <v>271</v>
      </c>
      <c r="C148" s="73"/>
      <c r="D148" s="16">
        <f t="shared" si="13"/>
        <v>363.8</v>
      </c>
      <c r="E148" s="28"/>
      <c r="F148" s="28"/>
      <c r="G148" s="28"/>
      <c r="H148" s="28"/>
      <c r="I148" s="28">
        <v>363.8</v>
      </c>
      <c r="J148" s="28"/>
      <c r="K148" s="28"/>
      <c r="L148" s="28"/>
      <c r="IL148" s="71"/>
      <c r="IM148" s="71"/>
    </row>
    <row r="149" spans="1:247" s="3" customFormat="1" ht="24.75" customHeight="1">
      <c r="A149" s="26"/>
      <c r="B149" s="76" t="s">
        <v>272</v>
      </c>
      <c r="C149" s="73" t="s">
        <v>273</v>
      </c>
      <c r="D149" s="16">
        <f t="shared" si="13"/>
        <v>68.6</v>
      </c>
      <c r="E149" s="28"/>
      <c r="F149" s="28"/>
      <c r="G149" s="28"/>
      <c r="H149" s="28"/>
      <c r="I149" s="28">
        <v>68.6</v>
      </c>
      <c r="J149" s="28"/>
      <c r="K149" s="28"/>
      <c r="L149" s="28"/>
      <c r="IL149" s="71"/>
      <c r="IM149" s="71"/>
    </row>
    <row r="150" spans="1:247" s="3" customFormat="1" ht="24.75" customHeight="1">
      <c r="A150" s="26"/>
      <c r="B150" s="76" t="s">
        <v>274</v>
      </c>
      <c r="C150" s="73" t="s">
        <v>275</v>
      </c>
      <c r="D150" s="16">
        <f t="shared" si="13"/>
        <v>96.04</v>
      </c>
      <c r="E150" s="28"/>
      <c r="F150" s="28"/>
      <c r="G150" s="28"/>
      <c r="H150" s="28"/>
      <c r="I150" s="28">
        <v>96.04</v>
      </c>
      <c r="J150" s="28"/>
      <c r="K150" s="28"/>
      <c r="L150" s="28"/>
      <c r="IL150" s="71"/>
      <c r="IM150" s="71"/>
    </row>
    <row r="151" spans="1:247" s="3" customFormat="1" ht="24.75" customHeight="1">
      <c r="A151" s="26"/>
      <c r="B151" s="76" t="s">
        <v>276</v>
      </c>
      <c r="C151" s="73" t="s">
        <v>277</v>
      </c>
      <c r="D151" s="16">
        <f t="shared" si="13"/>
        <v>15.920000000000002</v>
      </c>
      <c r="E151" s="28"/>
      <c r="F151" s="28"/>
      <c r="G151" s="28"/>
      <c r="H151" s="28"/>
      <c r="I151" s="28">
        <v>15.920000000000002</v>
      </c>
      <c r="J151" s="28"/>
      <c r="K151" s="28"/>
      <c r="L151" s="28"/>
      <c r="IL151" s="71"/>
      <c r="IM151" s="71"/>
    </row>
    <row r="152" spans="1:247" s="3" customFormat="1" ht="24.75" customHeight="1">
      <c r="A152" s="26"/>
      <c r="B152" s="76" t="s">
        <v>278</v>
      </c>
      <c r="C152" s="73" t="s">
        <v>279</v>
      </c>
      <c r="D152" s="16">
        <f t="shared" si="13"/>
        <v>0.879999999999999</v>
      </c>
      <c r="E152" s="28"/>
      <c r="F152" s="28"/>
      <c r="G152" s="28"/>
      <c r="H152" s="28"/>
      <c r="I152" s="28">
        <v>0.879999999999999</v>
      </c>
      <c r="J152" s="28"/>
      <c r="K152" s="28"/>
      <c r="L152" s="28"/>
      <c r="IL152" s="71"/>
      <c r="IM152" s="71"/>
    </row>
    <row r="153" spans="1:247" s="3" customFormat="1" ht="24.75" customHeight="1">
      <c r="A153" s="26"/>
      <c r="B153" s="76" t="s">
        <v>280</v>
      </c>
      <c r="C153" s="73" t="s">
        <v>281</v>
      </c>
      <c r="D153" s="16">
        <f t="shared" si="13"/>
        <v>5.76</v>
      </c>
      <c r="E153" s="28"/>
      <c r="F153" s="28"/>
      <c r="G153" s="28"/>
      <c r="H153" s="28"/>
      <c r="I153" s="28">
        <v>5.76</v>
      </c>
      <c r="J153" s="28"/>
      <c r="K153" s="28"/>
      <c r="L153" s="28"/>
      <c r="IL153" s="71"/>
      <c r="IM153" s="71"/>
    </row>
    <row r="154" spans="1:247" s="3" customFormat="1" ht="24.75" customHeight="1">
      <c r="A154" s="26"/>
      <c r="B154" s="76" t="s">
        <v>282</v>
      </c>
      <c r="C154" s="73" t="s">
        <v>283</v>
      </c>
      <c r="D154" s="16">
        <f t="shared" si="13"/>
        <v>176.60000000000002</v>
      </c>
      <c r="E154" s="28"/>
      <c r="F154" s="28"/>
      <c r="G154" s="28"/>
      <c r="H154" s="28"/>
      <c r="I154" s="28">
        <v>176.60000000000002</v>
      </c>
      <c r="J154" s="28"/>
      <c r="K154" s="28"/>
      <c r="L154" s="28"/>
      <c r="IL154" s="71"/>
      <c r="IM154" s="71"/>
    </row>
    <row r="155" spans="1:247" s="3" customFormat="1" ht="24.75" customHeight="1">
      <c r="A155" s="26">
        <v>9</v>
      </c>
      <c r="B155" s="76" t="s">
        <v>59</v>
      </c>
      <c r="C155" s="73"/>
      <c r="D155" s="16">
        <f t="shared" si="13"/>
        <v>715.0400000000001</v>
      </c>
      <c r="E155" s="28"/>
      <c r="F155" s="28"/>
      <c r="G155" s="28"/>
      <c r="H155" s="28"/>
      <c r="I155" s="28">
        <v>715.0400000000001</v>
      </c>
      <c r="J155" s="28"/>
      <c r="K155" s="28"/>
      <c r="L155" s="28"/>
      <c r="IL155" s="71"/>
      <c r="IM155" s="71"/>
    </row>
    <row r="156" spans="1:247" s="3" customFormat="1" ht="24.75" customHeight="1">
      <c r="A156" s="26"/>
      <c r="B156" s="76" t="s">
        <v>284</v>
      </c>
      <c r="C156" s="73" t="s">
        <v>285</v>
      </c>
      <c r="D156" s="16">
        <f t="shared" si="13"/>
        <v>137.64000000000001</v>
      </c>
      <c r="E156" s="28"/>
      <c r="F156" s="28"/>
      <c r="G156" s="28"/>
      <c r="H156" s="28"/>
      <c r="I156" s="28">
        <v>137.64000000000001</v>
      </c>
      <c r="J156" s="28"/>
      <c r="K156" s="28"/>
      <c r="L156" s="28"/>
      <c r="IL156" s="71"/>
      <c r="IM156" s="71"/>
    </row>
    <row r="157" spans="1:247" s="3" customFormat="1" ht="24.75" customHeight="1">
      <c r="A157" s="26"/>
      <c r="B157" s="76" t="s">
        <v>286</v>
      </c>
      <c r="C157" s="73" t="s">
        <v>287</v>
      </c>
      <c r="D157" s="16">
        <f t="shared" si="13"/>
        <v>33</v>
      </c>
      <c r="E157" s="28"/>
      <c r="F157" s="28"/>
      <c r="G157" s="28"/>
      <c r="H157" s="28"/>
      <c r="I157" s="28">
        <v>33</v>
      </c>
      <c r="J157" s="28"/>
      <c r="K157" s="28"/>
      <c r="L157" s="28"/>
      <c r="IL157" s="71"/>
      <c r="IM157" s="71"/>
    </row>
    <row r="158" spans="1:247" s="3" customFormat="1" ht="24.75" customHeight="1">
      <c r="A158" s="26"/>
      <c r="B158" s="76" t="s">
        <v>288</v>
      </c>
      <c r="C158" s="73" t="s">
        <v>289</v>
      </c>
      <c r="D158" s="16">
        <f aca="true" t="shared" si="14" ref="D158:D202">SUM(E158:L158)</f>
        <v>405.52000000000004</v>
      </c>
      <c r="E158" s="28"/>
      <c r="F158" s="28"/>
      <c r="G158" s="28"/>
      <c r="H158" s="28"/>
      <c r="I158" s="28">
        <v>405.52000000000004</v>
      </c>
      <c r="J158" s="28"/>
      <c r="K158" s="28"/>
      <c r="L158" s="28"/>
      <c r="IL158" s="71"/>
      <c r="IM158" s="71"/>
    </row>
    <row r="159" spans="1:247" s="3" customFormat="1" ht="24.75" customHeight="1">
      <c r="A159" s="26"/>
      <c r="B159" s="76" t="s">
        <v>290</v>
      </c>
      <c r="C159" s="73" t="s">
        <v>291</v>
      </c>
      <c r="D159" s="16">
        <f t="shared" si="14"/>
        <v>138.88</v>
      </c>
      <c r="E159" s="28"/>
      <c r="F159" s="28"/>
      <c r="G159" s="28"/>
      <c r="H159" s="28"/>
      <c r="I159" s="28">
        <v>138.88</v>
      </c>
      <c r="J159" s="28"/>
      <c r="K159" s="28"/>
      <c r="L159" s="28"/>
      <c r="IL159" s="71"/>
      <c r="IM159" s="71"/>
    </row>
    <row r="160" spans="1:247" s="3" customFormat="1" ht="24.75" customHeight="1">
      <c r="A160" s="26">
        <v>10</v>
      </c>
      <c r="B160" s="76" t="s">
        <v>62</v>
      </c>
      <c r="C160" s="73"/>
      <c r="D160" s="16">
        <f t="shared" si="14"/>
        <v>926.92</v>
      </c>
      <c r="E160" s="28"/>
      <c r="F160" s="28"/>
      <c r="G160" s="28"/>
      <c r="H160" s="28"/>
      <c r="I160" s="28">
        <v>926.92</v>
      </c>
      <c r="J160" s="28"/>
      <c r="K160" s="28"/>
      <c r="L160" s="28"/>
      <c r="IL160" s="71"/>
      <c r="IM160" s="71"/>
    </row>
    <row r="161" spans="1:247" s="3" customFormat="1" ht="24.75" customHeight="1">
      <c r="A161" s="26"/>
      <c r="B161" s="76" t="s">
        <v>292</v>
      </c>
      <c r="C161" s="73" t="s">
        <v>293</v>
      </c>
      <c r="D161" s="16">
        <f t="shared" si="14"/>
        <v>187.92</v>
      </c>
      <c r="E161" s="28"/>
      <c r="F161" s="28"/>
      <c r="G161" s="28"/>
      <c r="H161" s="28"/>
      <c r="I161" s="28">
        <v>187.92</v>
      </c>
      <c r="J161" s="28"/>
      <c r="K161" s="28"/>
      <c r="L161" s="28"/>
      <c r="IL161" s="71"/>
      <c r="IM161" s="71"/>
    </row>
    <row r="162" spans="1:247" s="3" customFormat="1" ht="24.75" customHeight="1">
      <c r="A162" s="26"/>
      <c r="B162" s="76" t="s">
        <v>294</v>
      </c>
      <c r="C162" s="73" t="s">
        <v>295</v>
      </c>
      <c r="D162" s="16">
        <f t="shared" si="14"/>
        <v>8.8</v>
      </c>
      <c r="E162" s="28"/>
      <c r="F162" s="28"/>
      <c r="G162" s="28"/>
      <c r="H162" s="28"/>
      <c r="I162" s="28">
        <v>8.8</v>
      </c>
      <c r="J162" s="28"/>
      <c r="K162" s="28"/>
      <c r="L162" s="28"/>
      <c r="IL162" s="71"/>
      <c r="IM162" s="71"/>
    </row>
    <row r="163" spans="1:247" s="3" customFormat="1" ht="24.75" customHeight="1">
      <c r="A163" s="26"/>
      <c r="B163" s="76" t="s">
        <v>296</v>
      </c>
      <c r="C163" s="73" t="s">
        <v>297</v>
      </c>
      <c r="D163" s="16">
        <f t="shared" si="14"/>
        <v>431.04</v>
      </c>
      <c r="E163" s="28"/>
      <c r="F163" s="28"/>
      <c r="G163" s="28"/>
      <c r="H163" s="28"/>
      <c r="I163" s="28">
        <v>431.04</v>
      </c>
      <c r="J163" s="28"/>
      <c r="K163" s="28"/>
      <c r="L163" s="28"/>
      <c r="IL163" s="71"/>
      <c r="IM163" s="71"/>
    </row>
    <row r="164" spans="1:247" s="3" customFormat="1" ht="24.75" customHeight="1">
      <c r="A164" s="26"/>
      <c r="B164" s="76" t="s">
        <v>298</v>
      </c>
      <c r="C164" s="73" t="s">
        <v>299</v>
      </c>
      <c r="D164" s="16">
        <f t="shared" si="14"/>
        <v>161.72</v>
      </c>
      <c r="E164" s="28"/>
      <c r="F164" s="28"/>
      <c r="G164" s="28"/>
      <c r="H164" s="28"/>
      <c r="I164" s="28">
        <v>161.72</v>
      </c>
      <c r="J164" s="28"/>
      <c r="K164" s="28"/>
      <c r="L164" s="28"/>
      <c r="IL164" s="71"/>
      <c r="IM164" s="71"/>
    </row>
    <row r="165" spans="1:247" s="3" customFormat="1" ht="24.75" customHeight="1">
      <c r="A165" s="26"/>
      <c r="B165" s="76" t="s">
        <v>300</v>
      </c>
      <c r="C165" s="73" t="s">
        <v>301</v>
      </c>
      <c r="D165" s="16">
        <f t="shared" si="14"/>
        <v>75.52000000000001</v>
      </c>
      <c r="E165" s="28"/>
      <c r="F165" s="28"/>
      <c r="G165" s="28"/>
      <c r="H165" s="28"/>
      <c r="I165" s="28">
        <v>75.52000000000001</v>
      </c>
      <c r="J165" s="28"/>
      <c r="K165" s="28"/>
      <c r="L165" s="28"/>
      <c r="IL165" s="71"/>
      <c r="IM165" s="71"/>
    </row>
    <row r="166" spans="1:247" s="3" customFormat="1" ht="24.75" customHeight="1">
      <c r="A166" s="26"/>
      <c r="B166" s="76" t="s">
        <v>302</v>
      </c>
      <c r="C166" s="73" t="s">
        <v>303</v>
      </c>
      <c r="D166" s="16">
        <f t="shared" si="14"/>
        <v>61.92</v>
      </c>
      <c r="E166" s="28"/>
      <c r="F166" s="28"/>
      <c r="G166" s="28"/>
      <c r="H166" s="28"/>
      <c r="I166" s="28">
        <v>61.92</v>
      </c>
      <c r="J166" s="28"/>
      <c r="K166" s="28"/>
      <c r="L166" s="28"/>
      <c r="IL166" s="71"/>
      <c r="IM166" s="71"/>
    </row>
    <row r="167" spans="1:247" s="3" customFormat="1" ht="24.75" customHeight="1">
      <c r="A167" s="26">
        <v>11</v>
      </c>
      <c r="B167" s="76" t="s">
        <v>304</v>
      </c>
      <c r="C167" s="73"/>
      <c r="D167" s="16">
        <f t="shared" si="14"/>
        <v>734.16</v>
      </c>
      <c r="E167" s="28"/>
      <c r="F167" s="28"/>
      <c r="G167" s="28"/>
      <c r="H167" s="28"/>
      <c r="I167" s="28">
        <v>734.16</v>
      </c>
      <c r="J167" s="28"/>
      <c r="K167" s="28"/>
      <c r="L167" s="28"/>
      <c r="IL167" s="71"/>
      <c r="IM167" s="71"/>
    </row>
    <row r="168" spans="1:247" s="3" customFormat="1" ht="24.75" customHeight="1">
      <c r="A168" s="26"/>
      <c r="B168" s="76" t="s">
        <v>305</v>
      </c>
      <c r="C168" s="73" t="s">
        <v>306</v>
      </c>
      <c r="D168" s="16">
        <f t="shared" si="14"/>
        <v>3.56</v>
      </c>
      <c r="E168" s="28"/>
      <c r="F168" s="28"/>
      <c r="G168" s="28"/>
      <c r="H168" s="28"/>
      <c r="I168" s="28">
        <v>3.56</v>
      </c>
      <c r="J168" s="28"/>
      <c r="K168" s="28"/>
      <c r="L168" s="28"/>
      <c r="IL168" s="71"/>
      <c r="IM168" s="71"/>
    </row>
    <row r="169" spans="1:247" s="3" customFormat="1" ht="24.75" customHeight="1">
      <c r="A169" s="26"/>
      <c r="B169" s="76" t="s">
        <v>307</v>
      </c>
      <c r="C169" s="73" t="s">
        <v>308</v>
      </c>
      <c r="D169" s="16">
        <f t="shared" si="14"/>
        <v>12.360000000000001</v>
      </c>
      <c r="E169" s="28"/>
      <c r="F169" s="28"/>
      <c r="G169" s="28"/>
      <c r="H169" s="28"/>
      <c r="I169" s="28">
        <v>12.360000000000001</v>
      </c>
      <c r="J169" s="28"/>
      <c r="K169" s="28"/>
      <c r="L169" s="28"/>
      <c r="IL169" s="71"/>
      <c r="IM169" s="71"/>
    </row>
    <row r="170" spans="1:247" s="3" customFormat="1" ht="24.75" customHeight="1">
      <c r="A170" s="26"/>
      <c r="B170" s="76" t="s">
        <v>280</v>
      </c>
      <c r="C170" s="73" t="s">
        <v>281</v>
      </c>
      <c r="D170" s="16">
        <f t="shared" si="14"/>
        <v>6.88</v>
      </c>
      <c r="E170" s="28"/>
      <c r="F170" s="28"/>
      <c r="G170" s="28"/>
      <c r="H170" s="28"/>
      <c r="I170" s="28">
        <v>6.88</v>
      </c>
      <c r="J170" s="28"/>
      <c r="K170" s="28"/>
      <c r="L170" s="28"/>
      <c r="IL170" s="71"/>
      <c r="IM170" s="71"/>
    </row>
    <row r="171" spans="1:247" s="3" customFormat="1" ht="24.75" customHeight="1">
      <c r="A171" s="26"/>
      <c r="B171" s="76" t="s">
        <v>309</v>
      </c>
      <c r="C171" s="73" t="s">
        <v>310</v>
      </c>
      <c r="D171" s="16">
        <f t="shared" si="14"/>
        <v>85.16</v>
      </c>
      <c r="E171" s="28"/>
      <c r="F171" s="28"/>
      <c r="G171" s="28"/>
      <c r="H171" s="28"/>
      <c r="I171" s="28">
        <v>85.16</v>
      </c>
      <c r="J171" s="28"/>
      <c r="K171" s="28"/>
      <c r="L171" s="28"/>
      <c r="IL171" s="71"/>
      <c r="IM171" s="71"/>
    </row>
    <row r="172" spans="1:247" s="3" customFormat="1" ht="24.75" customHeight="1">
      <c r="A172" s="26"/>
      <c r="B172" s="76" t="s">
        <v>311</v>
      </c>
      <c r="C172" s="73" t="s">
        <v>312</v>
      </c>
      <c r="D172" s="16">
        <f t="shared" si="14"/>
        <v>174.12</v>
      </c>
      <c r="E172" s="28"/>
      <c r="F172" s="28"/>
      <c r="G172" s="28"/>
      <c r="H172" s="28"/>
      <c r="I172" s="28">
        <v>174.12</v>
      </c>
      <c r="J172" s="28"/>
      <c r="K172" s="28"/>
      <c r="L172" s="28"/>
      <c r="IL172" s="71"/>
      <c r="IM172" s="71"/>
    </row>
    <row r="173" spans="1:247" s="3" customFormat="1" ht="24.75" customHeight="1">
      <c r="A173" s="26"/>
      <c r="B173" s="76" t="s">
        <v>313</v>
      </c>
      <c r="C173" s="73" t="s">
        <v>314</v>
      </c>
      <c r="D173" s="16">
        <f t="shared" si="14"/>
        <v>53.84</v>
      </c>
      <c r="E173" s="28"/>
      <c r="F173" s="28"/>
      <c r="G173" s="28"/>
      <c r="H173" s="28"/>
      <c r="I173" s="28">
        <v>53.84</v>
      </c>
      <c r="J173" s="28"/>
      <c r="K173" s="28"/>
      <c r="L173" s="28"/>
      <c r="IL173" s="71"/>
      <c r="IM173" s="71"/>
    </row>
    <row r="174" spans="1:247" s="3" customFormat="1" ht="24.75" customHeight="1">
      <c r="A174" s="26"/>
      <c r="B174" s="76" t="s">
        <v>315</v>
      </c>
      <c r="C174" s="73" t="s">
        <v>316</v>
      </c>
      <c r="D174" s="16">
        <f t="shared" si="14"/>
        <v>242.60000000000002</v>
      </c>
      <c r="E174" s="28"/>
      <c r="F174" s="28"/>
      <c r="G174" s="28"/>
      <c r="H174" s="28"/>
      <c r="I174" s="28">
        <v>242.60000000000002</v>
      </c>
      <c r="J174" s="28"/>
      <c r="K174" s="28"/>
      <c r="L174" s="28"/>
      <c r="IL174" s="71"/>
      <c r="IM174" s="71"/>
    </row>
    <row r="175" spans="1:247" s="3" customFormat="1" ht="24.75" customHeight="1">
      <c r="A175" s="26"/>
      <c r="B175" s="76" t="s">
        <v>317</v>
      </c>
      <c r="C175" s="73" t="s">
        <v>318</v>
      </c>
      <c r="D175" s="16">
        <f t="shared" si="14"/>
        <v>86.4</v>
      </c>
      <c r="E175" s="28"/>
      <c r="F175" s="28"/>
      <c r="G175" s="28"/>
      <c r="H175" s="28"/>
      <c r="I175" s="28">
        <v>86.4</v>
      </c>
      <c r="J175" s="28"/>
      <c r="K175" s="28"/>
      <c r="L175" s="28"/>
      <c r="IL175" s="71"/>
      <c r="IM175" s="71"/>
    </row>
    <row r="176" spans="1:247" s="3" customFormat="1" ht="24.75" customHeight="1">
      <c r="A176" s="26"/>
      <c r="B176" s="76" t="s">
        <v>319</v>
      </c>
      <c r="C176" s="73" t="s">
        <v>320</v>
      </c>
      <c r="D176" s="16">
        <f t="shared" si="14"/>
        <v>69.24000000000001</v>
      </c>
      <c r="E176" s="28"/>
      <c r="F176" s="28"/>
      <c r="G176" s="28"/>
      <c r="H176" s="28"/>
      <c r="I176" s="28">
        <v>69.24000000000001</v>
      </c>
      <c r="J176" s="28"/>
      <c r="K176" s="28"/>
      <c r="L176" s="28"/>
      <c r="IL176" s="71"/>
      <c r="IM176" s="71"/>
    </row>
    <row r="177" spans="1:247" s="3" customFormat="1" ht="24.75" customHeight="1">
      <c r="A177" s="26">
        <v>12</v>
      </c>
      <c r="B177" s="76" t="s">
        <v>321</v>
      </c>
      <c r="C177" s="73"/>
      <c r="D177" s="16">
        <f t="shared" si="14"/>
        <v>431.00000000000006</v>
      </c>
      <c r="E177" s="28"/>
      <c r="F177" s="28"/>
      <c r="G177" s="28"/>
      <c r="H177" s="28"/>
      <c r="I177" s="28">
        <v>431.00000000000006</v>
      </c>
      <c r="J177" s="28"/>
      <c r="K177" s="28"/>
      <c r="L177" s="28"/>
      <c r="IL177" s="71"/>
      <c r="IM177" s="71"/>
    </row>
    <row r="178" spans="1:247" s="3" customFormat="1" ht="24.75" customHeight="1">
      <c r="A178" s="26"/>
      <c r="B178" s="76" t="s">
        <v>322</v>
      </c>
      <c r="C178" s="73" t="s">
        <v>323</v>
      </c>
      <c r="D178" s="16">
        <f t="shared" si="14"/>
        <v>43.68000000000001</v>
      </c>
      <c r="E178" s="28"/>
      <c r="F178" s="28"/>
      <c r="G178" s="28"/>
      <c r="H178" s="28"/>
      <c r="I178" s="28">
        <v>43.68000000000001</v>
      </c>
      <c r="J178" s="28"/>
      <c r="K178" s="28"/>
      <c r="L178" s="28"/>
      <c r="IL178" s="71"/>
      <c r="IM178" s="71"/>
    </row>
    <row r="179" spans="1:247" s="3" customFormat="1" ht="24.75" customHeight="1">
      <c r="A179" s="26"/>
      <c r="B179" s="76" t="s">
        <v>324</v>
      </c>
      <c r="C179" s="73" t="s">
        <v>325</v>
      </c>
      <c r="D179" s="16">
        <f t="shared" si="14"/>
        <v>32.88</v>
      </c>
      <c r="E179" s="28"/>
      <c r="F179" s="28"/>
      <c r="G179" s="28"/>
      <c r="H179" s="28"/>
      <c r="I179" s="28">
        <v>32.88</v>
      </c>
      <c r="J179" s="28"/>
      <c r="K179" s="28"/>
      <c r="L179" s="28"/>
      <c r="IL179" s="71"/>
      <c r="IM179" s="71"/>
    </row>
    <row r="180" spans="1:247" s="3" customFormat="1" ht="24.75" customHeight="1">
      <c r="A180" s="26"/>
      <c r="B180" s="76" t="s">
        <v>326</v>
      </c>
      <c r="C180" s="73" t="s">
        <v>327</v>
      </c>
      <c r="D180" s="16">
        <f t="shared" si="14"/>
        <v>60.32000000000001</v>
      </c>
      <c r="E180" s="28"/>
      <c r="F180" s="28"/>
      <c r="G180" s="28"/>
      <c r="H180" s="28"/>
      <c r="I180" s="28">
        <v>60.32000000000001</v>
      </c>
      <c r="J180" s="28"/>
      <c r="K180" s="28"/>
      <c r="L180" s="28"/>
      <c r="IL180" s="71"/>
      <c r="IM180" s="71"/>
    </row>
    <row r="181" spans="1:247" s="3" customFormat="1" ht="24.75" customHeight="1">
      <c r="A181" s="26"/>
      <c r="B181" s="76" t="s">
        <v>328</v>
      </c>
      <c r="C181" s="73" t="s">
        <v>329</v>
      </c>
      <c r="D181" s="16">
        <f t="shared" si="14"/>
        <v>113.12</v>
      </c>
      <c r="E181" s="28"/>
      <c r="F181" s="28"/>
      <c r="G181" s="28"/>
      <c r="H181" s="28"/>
      <c r="I181" s="28">
        <v>113.12</v>
      </c>
      <c r="J181" s="28"/>
      <c r="K181" s="28"/>
      <c r="L181" s="28"/>
      <c r="IL181" s="71"/>
      <c r="IM181" s="71"/>
    </row>
    <row r="182" spans="1:247" s="3" customFormat="1" ht="24.75" customHeight="1">
      <c r="A182" s="26"/>
      <c r="B182" s="76" t="s">
        <v>330</v>
      </c>
      <c r="C182" s="73" t="s">
        <v>331</v>
      </c>
      <c r="D182" s="16">
        <f t="shared" si="14"/>
        <v>72.08000000000001</v>
      </c>
      <c r="E182" s="28"/>
      <c r="F182" s="28"/>
      <c r="G182" s="28"/>
      <c r="H182" s="28"/>
      <c r="I182" s="28">
        <v>72.08000000000001</v>
      </c>
      <c r="J182" s="28"/>
      <c r="K182" s="28"/>
      <c r="L182" s="28"/>
      <c r="IL182" s="71"/>
      <c r="IM182" s="71"/>
    </row>
    <row r="183" spans="1:247" s="3" customFormat="1" ht="24.75" customHeight="1">
      <c r="A183" s="26"/>
      <c r="B183" s="76" t="s">
        <v>332</v>
      </c>
      <c r="C183" s="73" t="s">
        <v>333</v>
      </c>
      <c r="D183" s="16">
        <f t="shared" si="14"/>
        <v>108.92000000000002</v>
      </c>
      <c r="E183" s="28"/>
      <c r="F183" s="28"/>
      <c r="G183" s="28"/>
      <c r="H183" s="28"/>
      <c r="I183" s="28">
        <v>108.92000000000002</v>
      </c>
      <c r="J183" s="28"/>
      <c r="K183" s="28"/>
      <c r="L183" s="28"/>
      <c r="IL183" s="71"/>
      <c r="IM183" s="71"/>
    </row>
    <row r="184" spans="1:247" s="3" customFormat="1" ht="24.75" customHeight="1">
      <c r="A184" s="26">
        <v>13</v>
      </c>
      <c r="B184" s="76" t="s">
        <v>50</v>
      </c>
      <c r="C184" s="73"/>
      <c r="D184" s="16">
        <f t="shared" si="14"/>
        <v>461</v>
      </c>
      <c r="E184" s="28"/>
      <c r="F184" s="28"/>
      <c r="G184" s="28"/>
      <c r="H184" s="28"/>
      <c r="I184" s="28">
        <v>461</v>
      </c>
      <c r="J184" s="28"/>
      <c r="K184" s="28"/>
      <c r="L184" s="28"/>
      <c r="IL184" s="71"/>
      <c r="IM184" s="71"/>
    </row>
    <row r="185" spans="1:247" s="3" customFormat="1" ht="24.75" customHeight="1">
      <c r="A185" s="26"/>
      <c r="B185" s="76" t="s">
        <v>334</v>
      </c>
      <c r="C185" s="78" t="s">
        <v>335</v>
      </c>
      <c r="D185" s="16">
        <f t="shared" si="14"/>
        <v>6.6</v>
      </c>
      <c r="E185" s="28"/>
      <c r="F185" s="28"/>
      <c r="G185" s="28"/>
      <c r="H185" s="28"/>
      <c r="I185" s="28">
        <v>6.6</v>
      </c>
      <c r="J185" s="28"/>
      <c r="K185" s="28"/>
      <c r="L185" s="28"/>
      <c r="IL185" s="71"/>
      <c r="IM185" s="71"/>
    </row>
    <row r="186" spans="1:247" s="3" customFormat="1" ht="24.75" customHeight="1">
      <c r="A186" s="26"/>
      <c r="B186" s="76" t="s">
        <v>336</v>
      </c>
      <c r="C186" s="73" t="s">
        <v>337</v>
      </c>
      <c r="D186" s="16">
        <f t="shared" si="14"/>
        <v>54.04</v>
      </c>
      <c r="E186" s="28"/>
      <c r="F186" s="28"/>
      <c r="G186" s="28"/>
      <c r="H186" s="28"/>
      <c r="I186" s="28">
        <v>54.04</v>
      </c>
      <c r="J186" s="28"/>
      <c r="K186" s="28"/>
      <c r="L186" s="28"/>
      <c r="IL186" s="71"/>
      <c r="IM186" s="71"/>
    </row>
    <row r="187" spans="1:247" s="3" customFormat="1" ht="24.75" customHeight="1">
      <c r="A187" s="26"/>
      <c r="B187" s="76" t="s">
        <v>338</v>
      </c>
      <c r="C187" s="73" t="s">
        <v>339</v>
      </c>
      <c r="D187" s="16">
        <f t="shared" si="14"/>
        <v>37.92</v>
      </c>
      <c r="E187" s="28"/>
      <c r="F187" s="28"/>
      <c r="G187" s="28"/>
      <c r="H187" s="28"/>
      <c r="I187" s="28">
        <v>37.92</v>
      </c>
      <c r="J187" s="28"/>
      <c r="K187" s="28"/>
      <c r="L187" s="28"/>
      <c r="IL187" s="71"/>
      <c r="IM187" s="71"/>
    </row>
    <row r="188" spans="1:247" s="3" customFormat="1" ht="24.75" customHeight="1">
      <c r="A188" s="26"/>
      <c r="B188" s="76" t="s">
        <v>340</v>
      </c>
      <c r="C188" s="73" t="s">
        <v>341</v>
      </c>
      <c r="D188" s="16">
        <f t="shared" si="14"/>
        <v>362.44</v>
      </c>
      <c r="E188" s="28"/>
      <c r="F188" s="28"/>
      <c r="G188" s="28"/>
      <c r="H188" s="28"/>
      <c r="I188" s="28">
        <v>362.44</v>
      </c>
      <c r="J188" s="28"/>
      <c r="K188" s="28"/>
      <c r="L188" s="28"/>
      <c r="IL188" s="71"/>
      <c r="IM188" s="71"/>
    </row>
    <row r="189" spans="1:247" s="3" customFormat="1" ht="24.75" customHeight="1">
      <c r="A189" s="26">
        <v>14</v>
      </c>
      <c r="B189" s="76" t="s">
        <v>342</v>
      </c>
      <c r="C189" s="73"/>
      <c r="D189" s="16">
        <f t="shared" si="14"/>
        <v>808.2</v>
      </c>
      <c r="E189" s="28"/>
      <c r="F189" s="28"/>
      <c r="G189" s="28"/>
      <c r="H189" s="28"/>
      <c r="I189" s="28">
        <v>808.2</v>
      </c>
      <c r="J189" s="28"/>
      <c r="K189" s="28"/>
      <c r="L189" s="28"/>
      <c r="IL189" s="71"/>
      <c r="IM189" s="71"/>
    </row>
    <row r="190" spans="1:247" s="3" customFormat="1" ht="24.75" customHeight="1">
      <c r="A190" s="26"/>
      <c r="B190" s="76" t="s">
        <v>334</v>
      </c>
      <c r="C190" s="73" t="s">
        <v>70</v>
      </c>
      <c r="D190" s="16">
        <f t="shared" si="14"/>
        <v>0.56</v>
      </c>
      <c r="E190" s="28"/>
      <c r="F190" s="28"/>
      <c r="G190" s="28"/>
      <c r="H190" s="28"/>
      <c r="I190" s="28">
        <v>0.56</v>
      </c>
      <c r="J190" s="28"/>
      <c r="K190" s="28"/>
      <c r="L190" s="28"/>
      <c r="IL190" s="71"/>
      <c r="IM190" s="71"/>
    </row>
    <row r="191" spans="1:247" s="3" customFormat="1" ht="24.75" customHeight="1">
      <c r="A191" s="26"/>
      <c r="B191" s="76" t="s">
        <v>343</v>
      </c>
      <c r="C191" s="73" t="s">
        <v>344</v>
      </c>
      <c r="D191" s="16">
        <f t="shared" si="14"/>
        <v>242.72000000000003</v>
      </c>
      <c r="E191" s="28"/>
      <c r="F191" s="28"/>
      <c r="G191" s="28"/>
      <c r="H191" s="28"/>
      <c r="I191" s="28">
        <v>242.72000000000003</v>
      </c>
      <c r="J191" s="28"/>
      <c r="K191" s="28"/>
      <c r="L191" s="28"/>
      <c r="IL191" s="71"/>
      <c r="IM191" s="71"/>
    </row>
    <row r="192" spans="1:247" s="3" customFormat="1" ht="24.75" customHeight="1">
      <c r="A192" s="26"/>
      <c r="B192" s="76" t="s">
        <v>345</v>
      </c>
      <c r="C192" s="73" t="s">
        <v>346</v>
      </c>
      <c r="D192" s="16">
        <f t="shared" si="14"/>
        <v>76.44</v>
      </c>
      <c r="E192" s="28"/>
      <c r="F192" s="28"/>
      <c r="G192" s="28"/>
      <c r="H192" s="28"/>
      <c r="I192" s="28">
        <v>76.44</v>
      </c>
      <c r="J192" s="28"/>
      <c r="K192" s="28"/>
      <c r="L192" s="28"/>
      <c r="IL192" s="71"/>
      <c r="IM192" s="71"/>
    </row>
    <row r="193" spans="1:247" s="3" customFormat="1" ht="24.75" customHeight="1">
      <c r="A193" s="26"/>
      <c r="B193" s="76" t="s">
        <v>347</v>
      </c>
      <c r="C193" s="73" t="s">
        <v>348</v>
      </c>
      <c r="D193" s="16">
        <f t="shared" si="14"/>
        <v>170.52</v>
      </c>
      <c r="E193" s="28"/>
      <c r="F193" s="28"/>
      <c r="G193" s="28"/>
      <c r="H193" s="28"/>
      <c r="I193" s="28">
        <v>170.52</v>
      </c>
      <c r="J193" s="28"/>
      <c r="K193" s="28"/>
      <c r="L193" s="28"/>
      <c r="IL193" s="71"/>
      <c r="IM193" s="71"/>
    </row>
    <row r="194" spans="1:247" s="3" customFormat="1" ht="24.75" customHeight="1">
      <c r="A194" s="26"/>
      <c r="B194" s="76" t="s">
        <v>349</v>
      </c>
      <c r="C194" s="73" t="s">
        <v>350</v>
      </c>
      <c r="D194" s="16">
        <f t="shared" si="14"/>
        <v>19</v>
      </c>
      <c r="E194" s="28"/>
      <c r="F194" s="28"/>
      <c r="G194" s="28"/>
      <c r="H194" s="28"/>
      <c r="I194" s="28">
        <v>19</v>
      </c>
      <c r="J194" s="28"/>
      <c r="K194" s="28"/>
      <c r="L194" s="28"/>
      <c r="IL194" s="71"/>
      <c r="IM194" s="71"/>
    </row>
    <row r="195" spans="1:247" s="3" customFormat="1" ht="24.75" customHeight="1">
      <c r="A195" s="26"/>
      <c r="B195" s="76" t="s">
        <v>351</v>
      </c>
      <c r="C195" s="73" t="s">
        <v>352</v>
      </c>
      <c r="D195" s="16">
        <f t="shared" si="14"/>
        <v>10.200000000000001</v>
      </c>
      <c r="E195" s="28"/>
      <c r="F195" s="28"/>
      <c r="G195" s="28"/>
      <c r="H195" s="28"/>
      <c r="I195" s="28">
        <v>10.200000000000001</v>
      </c>
      <c r="J195" s="28"/>
      <c r="K195" s="28"/>
      <c r="L195" s="28"/>
      <c r="IL195" s="71"/>
      <c r="IM195" s="71"/>
    </row>
    <row r="196" spans="1:247" s="3" customFormat="1" ht="24.75" customHeight="1">
      <c r="A196" s="26"/>
      <c r="B196" s="76" t="s">
        <v>353</v>
      </c>
      <c r="C196" s="73" t="s">
        <v>354</v>
      </c>
      <c r="D196" s="16">
        <f t="shared" si="14"/>
        <v>288.76</v>
      </c>
      <c r="E196" s="28"/>
      <c r="F196" s="28"/>
      <c r="G196" s="28"/>
      <c r="H196" s="28"/>
      <c r="I196" s="28">
        <v>288.76</v>
      </c>
      <c r="J196" s="28"/>
      <c r="K196" s="28"/>
      <c r="L196" s="28"/>
      <c r="IL196" s="71"/>
      <c r="IM196" s="71"/>
    </row>
    <row r="197" spans="1:247" s="3" customFormat="1" ht="24.75" customHeight="1">
      <c r="A197" s="26">
        <v>15</v>
      </c>
      <c r="B197" s="76" t="s">
        <v>355</v>
      </c>
      <c r="C197" s="73"/>
      <c r="D197" s="16">
        <f t="shared" si="14"/>
        <v>161.32</v>
      </c>
      <c r="E197" s="28"/>
      <c r="F197" s="28"/>
      <c r="G197" s="28"/>
      <c r="H197" s="28"/>
      <c r="I197" s="28">
        <v>161.32</v>
      </c>
      <c r="J197" s="28"/>
      <c r="K197" s="28"/>
      <c r="L197" s="28"/>
      <c r="IL197" s="71"/>
      <c r="IM197" s="71"/>
    </row>
    <row r="198" spans="1:247" s="3" customFormat="1" ht="24.75" customHeight="1">
      <c r="A198" s="26"/>
      <c r="B198" s="76" t="s">
        <v>356</v>
      </c>
      <c r="C198" s="73" t="s">
        <v>357</v>
      </c>
      <c r="D198" s="16">
        <f t="shared" si="14"/>
        <v>12.48</v>
      </c>
      <c r="E198" s="28"/>
      <c r="F198" s="28"/>
      <c r="G198" s="28"/>
      <c r="H198" s="28"/>
      <c r="I198" s="28">
        <v>12.48</v>
      </c>
      <c r="J198" s="28"/>
      <c r="K198" s="28"/>
      <c r="L198" s="28"/>
      <c r="IL198" s="71"/>
      <c r="IM198" s="71"/>
    </row>
    <row r="199" spans="1:247" s="3" customFormat="1" ht="24.75" customHeight="1">
      <c r="A199" s="26"/>
      <c r="B199" s="76" t="s">
        <v>358</v>
      </c>
      <c r="C199" s="73" t="s">
        <v>359</v>
      </c>
      <c r="D199" s="16">
        <f t="shared" si="14"/>
        <v>2.04</v>
      </c>
      <c r="E199" s="28"/>
      <c r="F199" s="28"/>
      <c r="G199" s="28"/>
      <c r="H199" s="28"/>
      <c r="I199" s="28">
        <v>2.04</v>
      </c>
      <c r="J199" s="28"/>
      <c r="K199" s="28"/>
      <c r="L199" s="28"/>
      <c r="IL199" s="71"/>
      <c r="IM199" s="71"/>
    </row>
    <row r="200" spans="1:247" s="3" customFormat="1" ht="24.75" customHeight="1">
      <c r="A200" s="26"/>
      <c r="B200" s="76" t="s">
        <v>360</v>
      </c>
      <c r="C200" s="73" t="s">
        <v>361</v>
      </c>
      <c r="D200" s="16">
        <f t="shared" si="14"/>
        <v>83.8</v>
      </c>
      <c r="E200" s="28"/>
      <c r="F200" s="28"/>
      <c r="G200" s="28"/>
      <c r="H200" s="28"/>
      <c r="I200" s="28">
        <v>83.8</v>
      </c>
      <c r="J200" s="28"/>
      <c r="K200" s="28"/>
      <c r="L200" s="28"/>
      <c r="IL200" s="71"/>
      <c r="IM200" s="71"/>
    </row>
    <row r="201" spans="1:247" s="3" customFormat="1" ht="24.75" customHeight="1">
      <c r="A201" s="26"/>
      <c r="B201" s="76" t="s">
        <v>362</v>
      </c>
      <c r="C201" s="73" t="s">
        <v>363</v>
      </c>
      <c r="D201" s="16">
        <f t="shared" si="14"/>
        <v>41.16</v>
      </c>
      <c r="E201" s="28"/>
      <c r="F201" s="28"/>
      <c r="G201" s="28"/>
      <c r="H201" s="28"/>
      <c r="I201" s="28">
        <v>41.16</v>
      </c>
      <c r="J201" s="28"/>
      <c r="K201" s="28"/>
      <c r="L201" s="28"/>
      <c r="IL201" s="71"/>
      <c r="IM201" s="71"/>
    </row>
    <row r="202" spans="1:247" s="3" customFormat="1" ht="24.75" customHeight="1">
      <c r="A202" s="26"/>
      <c r="B202" s="76" t="s">
        <v>364</v>
      </c>
      <c r="C202" s="73" t="s">
        <v>365</v>
      </c>
      <c r="D202" s="16">
        <f t="shared" si="14"/>
        <v>21.840000000000003</v>
      </c>
      <c r="E202" s="28"/>
      <c r="F202" s="28"/>
      <c r="G202" s="28"/>
      <c r="H202" s="28"/>
      <c r="I202" s="28">
        <v>21.840000000000003</v>
      </c>
      <c r="J202" s="28"/>
      <c r="K202" s="28"/>
      <c r="L202" s="28"/>
      <c r="IL202" s="71"/>
      <c r="IM202" s="71"/>
    </row>
    <row r="203" spans="1:247" s="2" customFormat="1" ht="24.75" customHeight="1">
      <c r="A203" s="13" t="s">
        <v>366</v>
      </c>
      <c r="B203" s="18" t="s">
        <v>367</v>
      </c>
      <c r="C203" s="25"/>
      <c r="D203" s="16">
        <f aca="true" t="shared" si="15" ref="D203:K203">SUM(D204:D211)</f>
        <v>1440</v>
      </c>
      <c r="E203" s="16">
        <f t="shared" si="15"/>
        <v>0</v>
      </c>
      <c r="F203" s="16">
        <f t="shared" si="15"/>
        <v>1440</v>
      </c>
      <c r="G203" s="16">
        <f t="shared" si="15"/>
        <v>0</v>
      </c>
      <c r="H203" s="16">
        <f t="shared" si="15"/>
        <v>0</v>
      </c>
      <c r="I203" s="16">
        <f t="shared" si="15"/>
        <v>0</v>
      </c>
      <c r="J203" s="16"/>
      <c r="K203" s="16">
        <f>SUM(K204:K211)</f>
        <v>0</v>
      </c>
      <c r="L203" s="16">
        <f>SUM(L204:L211)</f>
        <v>0</v>
      </c>
      <c r="IL203" s="70"/>
      <c r="IM203" s="70"/>
    </row>
    <row r="204" spans="1:12" s="2" customFormat="1" ht="36" customHeight="1">
      <c r="A204" s="20">
        <v>1</v>
      </c>
      <c r="B204" s="79" t="s">
        <v>368</v>
      </c>
      <c r="C204" s="22" t="s">
        <v>318</v>
      </c>
      <c r="D204" s="16">
        <f aca="true" t="shared" si="16" ref="D203:D234">SUM(E204:L204)</f>
        <v>200</v>
      </c>
      <c r="E204" s="28"/>
      <c r="F204" s="28">
        <v>200</v>
      </c>
      <c r="G204" s="28"/>
      <c r="H204" s="28"/>
      <c r="I204" s="28"/>
      <c r="J204" s="28"/>
      <c r="K204" s="28"/>
      <c r="L204" s="28"/>
    </row>
    <row r="205" spans="1:12" s="2" customFormat="1" ht="36" customHeight="1">
      <c r="A205" s="20">
        <v>2</v>
      </c>
      <c r="B205" s="79" t="s">
        <v>369</v>
      </c>
      <c r="C205" s="22" t="s">
        <v>236</v>
      </c>
      <c r="D205" s="16">
        <f t="shared" si="16"/>
        <v>200</v>
      </c>
      <c r="E205" s="28"/>
      <c r="F205" s="28">
        <v>200</v>
      </c>
      <c r="G205" s="28"/>
      <c r="H205" s="28"/>
      <c r="I205" s="28"/>
      <c r="J205" s="28"/>
      <c r="K205" s="28"/>
      <c r="L205" s="28"/>
    </row>
    <row r="206" spans="1:12" s="2" customFormat="1" ht="36" customHeight="1">
      <c r="A206" s="20">
        <v>3</v>
      </c>
      <c r="B206" s="79" t="s">
        <v>370</v>
      </c>
      <c r="C206" s="22" t="s">
        <v>232</v>
      </c>
      <c r="D206" s="16">
        <f t="shared" si="16"/>
        <v>140</v>
      </c>
      <c r="E206" s="28"/>
      <c r="F206" s="28">
        <v>140</v>
      </c>
      <c r="G206" s="28"/>
      <c r="H206" s="28"/>
      <c r="I206" s="28"/>
      <c r="J206" s="28"/>
      <c r="K206" s="28"/>
      <c r="L206" s="28"/>
    </row>
    <row r="207" spans="1:12" s="2" customFormat="1" ht="36" customHeight="1">
      <c r="A207" s="20">
        <v>4</v>
      </c>
      <c r="B207" s="79" t="s">
        <v>371</v>
      </c>
      <c r="C207" s="22" t="s">
        <v>361</v>
      </c>
      <c r="D207" s="16">
        <f t="shared" si="16"/>
        <v>150</v>
      </c>
      <c r="E207" s="28"/>
      <c r="F207" s="28">
        <v>150</v>
      </c>
      <c r="G207" s="28"/>
      <c r="H207" s="28"/>
      <c r="I207" s="28"/>
      <c r="J207" s="28"/>
      <c r="K207" s="28"/>
      <c r="L207" s="28"/>
    </row>
    <row r="208" spans="1:12" s="2" customFormat="1" ht="36" customHeight="1">
      <c r="A208" s="20">
        <v>5</v>
      </c>
      <c r="B208" s="79" t="s">
        <v>372</v>
      </c>
      <c r="C208" s="22" t="s">
        <v>223</v>
      </c>
      <c r="D208" s="16">
        <f t="shared" si="16"/>
        <v>200</v>
      </c>
      <c r="E208" s="28"/>
      <c r="F208" s="28">
        <v>200</v>
      </c>
      <c r="G208" s="28"/>
      <c r="H208" s="28"/>
      <c r="I208" s="28"/>
      <c r="J208" s="28"/>
      <c r="K208" s="28"/>
      <c r="L208" s="28"/>
    </row>
    <row r="209" spans="1:12" s="2" customFormat="1" ht="36" customHeight="1">
      <c r="A209" s="20">
        <v>6</v>
      </c>
      <c r="B209" s="79" t="s">
        <v>373</v>
      </c>
      <c r="C209" s="22" t="s">
        <v>141</v>
      </c>
      <c r="D209" s="16">
        <f t="shared" si="16"/>
        <v>200</v>
      </c>
      <c r="E209" s="28"/>
      <c r="F209" s="28">
        <v>200</v>
      </c>
      <c r="G209" s="28"/>
      <c r="H209" s="28"/>
      <c r="I209" s="28"/>
      <c r="J209" s="28"/>
      <c r="K209" s="28"/>
      <c r="L209" s="28"/>
    </row>
    <row r="210" spans="1:12" s="2" customFormat="1" ht="24.75" customHeight="1">
      <c r="A210" s="20">
        <v>7</v>
      </c>
      <c r="B210" s="79" t="s">
        <v>374</v>
      </c>
      <c r="C210" s="22" t="s">
        <v>363</v>
      </c>
      <c r="D210" s="16">
        <f t="shared" si="16"/>
        <v>150</v>
      </c>
      <c r="E210" s="28"/>
      <c r="F210" s="28">
        <v>150</v>
      </c>
      <c r="G210" s="28"/>
      <c r="H210" s="28"/>
      <c r="I210" s="28"/>
      <c r="J210" s="28"/>
      <c r="K210" s="28"/>
      <c r="L210" s="28"/>
    </row>
    <row r="211" spans="1:12" s="2" customFormat="1" ht="36" customHeight="1">
      <c r="A211" s="20">
        <v>8</v>
      </c>
      <c r="B211" s="79" t="s">
        <v>375</v>
      </c>
      <c r="C211" s="22" t="s">
        <v>230</v>
      </c>
      <c r="D211" s="16">
        <f t="shared" si="16"/>
        <v>200</v>
      </c>
      <c r="E211" s="28"/>
      <c r="F211" s="28">
        <v>200</v>
      </c>
      <c r="G211" s="28"/>
      <c r="H211" s="28"/>
      <c r="I211" s="28"/>
      <c r="J211" s="28"/>
      <c r="K211" s="28"/>
      <c r="L211" s="28"/>
    </row>
    <row r="212" spans="1:247" s="2" customFormat="1" ht="36" customHeight="1">
      <c r="A212" s="13" t="s">
        <v>376</v>
      </c>
      <c r="B212" s="18" t="s">
        <v>377</v>
      </c>
      <c r="C212" s="22" t="s">
        <v>378</v>
      </c>
      <c r="D212" s="16">
        <f t="shared" si="16"/>
        <v>8000</v>
      </c>
      <c r="E212" s="16"/>
      <c r="F212" s="16"/>
      <c r="G212" s="16">
        <v>8000</v>
      </c>
      <c r="H212" s="16"/>
      <c r="I212" s="16"/>
      <c r="J212" s="16"/>
      <c r="K212" s="16"/>
      <c r="L212" s="16"/>
      <c r="IL212" s="70"/>
      <c r="IM212" s="70"/>
    </row>
    <row r="213" spans="1:247" s="2" customFormat="1" ht="24.75" customHeight="1">
      <c r="A213" s="13" t="s">
        <v>379</v>
      </c>
      <c r="B213" s="18" t="s">
        <v>380</v>
      </c>
      <c r="C213" s="14"/>
      <c r="D213" s="16">
        <f aca="true" t="shared" si="17" ref="D213:L213">SUM(D214:D220,D243,D280,D290)</f>
        <v>17544</v>
      </c>
      <c r="E213" s="16">
        <f t="shared" si="17"/>
        <v>13618</v>
      </c>
      <c r="F213" s="16">
        <f t="shared" si="17"/>
        <v>348</v>
      </c>
      <c r="G213" s="16">
        <f t="shared" si="17"/>
        <v>0</v>
      </c>
      <c r="H213" s="16">
        <f t="shared" si="17"/>
        <v>2337</v>
      </c>
      <c r="I213" s="16">
        <f t="shared" si="17"/>
        <v>1241</v>
      </c>
      <c r="J213" s="16"/>
      <c r="K213" s="16">
        <f>SUM(K214:K220,K243,K280,K290)</f>
        <v>0</v>
      </c>
      <c r="L213" s="16">
        <f>SUM(L214:L220,L243,L280,L290)</f>
        <v>0</v>
      </c>
      <c r="IL213" s="70"/>
      <c r="IM213" s="70"/>
    </row>
    <row r="214" spans="1:12" s="1" customFormat="1" ht="36" customHeight="1">
      <c r="A214" s="29" t="s">
        <v>103</v>
      </c>
      <c r="B214" s="21" t="s">
        <v>381</v>
      </c>
      <c r="C214" s="22" t="s">
        <v>382</v>
      </c>
      <c r="D214" s="16">
        <f t="shared" si="16"/>
        <v>1557.59</v>
      </c>
      <c r="E214" s="28">
        <v>1557.59</v>
      </c>
      <c r="F214" s="28"/>
      <c r="G214" s="28"/>
      <c r="H214" s="28"/>
      <c r="I214" s="28"/>
      <c r="J214" s="28"/>
      <c r="K214" s="28"/>
      <c r="L214" s="28"/>
    </row>
    <row r="215" spans="1:12" s="1" customFormat="1" ht="24.75" customHeight="1">
      <c r="A215" s="29" t="s">
        <v>106</v>
      </c>
      <c r="B215" s="21" t="s">
        <v>383</v>
      </c>
      <c r="C215" s="22" t="s">
        <v>382</v>
      </c>
      <c r="D215" s="16">
        <f t="shared" si="16"/>
        <v>174</v>
      </c>
      <c r="E215" s="28">
        <v>174</v>
      </c>
      <c r="F215" s="28"/>
      <c r="G215" s="28"/>
      <c r="H215" s="28"/>
      <c r="I215" s="28"/>
      <c r="J215" s="28"/>
      <c r="K215" s="28"/>
      <c r="L215" s="28"/>
    </row>
    <row r="216" spans="1:12" s="1" customFormat="1" ht="36" customHeight="1">
      <c r="A216" s="29" t="s">
        <v>109</v>
      </c>
      <c r="B216" s="24" t="s">
        <v>384</v>
      </c>
      <c r="C216" s="22" t="s">
        <v>385</v>
      </c>
      <c r="D216" s="16">
        <f t="shared" si="16"/>
        <v>3201.82</v>
      </c>
      <c r="E216" s="28">
        <v>3201.82</v>
      </c>
      <c r="F216" s="28"/>
      <c r="G216" s="28"/>
      <c r="H216" s="28"/>
      <c r="I216" s="28"/>
      <c r="J216" s="28"/>
      <c r="K216" s="28"/>
      <c r="L216" s="28"/>
    </row>
    <row r="217" spans="1:12" s="1" customFormat="1" ht="24.75" customHeight="1">
      <c r="A217" s="29" t="s">
        <v>112</v>
      </c>
      <c r="B217" s="74" t="s">
        <v>386</v>
      </c>
      <c r="C217" s="22" t="s">
        <v>35</v>
      </c>
      <c r="D217" s="16">
        <f t="shared" si="16"/>
        <v>3335</v>
      </c>
      <c r="E217" s="28">
        <v>3335</v>
      </c>
      <c r="F217" s="28"/>
      <c r="G217" s="28"/>
      <c r="H217" s="28"/>
      <c r="I217" s="28"/>
      <c r="J217" s="28"/>
      <c r="K217" s="28"/>
      <c r="L217" s="28"/>
    </row>
    <row r="218" spans="1:12" s="1" customFormat="1" ht="36" customHeight="1">
      <c r="A218" s="29" t="s">
        <v>115</v>
      </c>
      <c r="B218" s="24" t="s">
        <v>387</v>
      </c>
      <c r="C218" s="22" t="s">
        <v>28</v>
      </c>
      <c r="D218" s="16">
        <f t="shared" si="16"/>
        <v>2337</v>
      </c>
      <c r="E218" s="28"/>
      <c r="F218" s="28"/>
      <c r="G218" s="28"/>
      <c r="H218" s="28">
        <v>2337</v>
      </c>
      <c r="I218" s="28"/>
      <c r="J218" s="28"/>
      <c r="K218" s="28"/>
      <c r="L218" s="28"/>
    </row>
    <row r="219" spans="1:12" s="1" customFormat="1" ht="24.75" customHeight="1">
      <c r="A219" s="29" t="s">
        <v>118</v>
      </c>
      <c r="B219" s="74" t="s">
        <v>388</v>
      </c>
      <c r="C219" s="22" t="s">
        <v>389</v>
      </c>
      <c r="D219" s="16">
        <f t="shared" si="16"/>
        <v>0</v>
      </c>
      <c r="E219" s="28"/>
      <c r="F219" s="28"/>
      <c r="G219" s="28"/>
      <c r="H219" s="28"/>
      <c r="I219" s="28"/>
      <c r="J219" s="28"/>
      <c r="K219" s="28"/>
      <c r="L219" s="28"/>
    </row>
    <row r="220" spans="1:12" s="1" customFormat="1" ht="24.75" customHeight="1">
      <c r="A220" s="29" t="s">
        <v>121</v>
      </c>
      <c r="B220" s="21" t="s">
        <v>390</v>
      </c>
      <c r="C220" s="80"/>
      <c r="D220" s="16">
        <f t="shared" si="16"/>
        <v>5349.59</v>
      </c>
      <c r="E220" s="28">
        <f>SUM(E221:E242)</f>
        <v>5349.59</v>
      </c>
      <c r="F220" s="28">
        <f>SUM(F221:F242)</f>
        <v>0</v>
      </c>
      <c r="G220" s="28">
        <f>SUM(G221:G242)</f>
        <v>0</v>
      </c>
      <c r="H220" s="28">
        <f>SUM(H221:H242)</f>
        <v>0</v>
      </c>
      <c r="I220" s="28"/>
      <c r="J220" s="28"/>
      <c r="K220" s="28">
        <f>SUM(K221:K242)</f>
        <v>0</v>
      </c>
      <c r="L220" s="28"/>
    </row>
    <row r="221" spans="1:12" s="1" customFormat="1" ht="24.75" customHeight="1" outlineLevel="1">
      <c r="A221" s="29" t="s">
        <v>39</v>
      </c>
      <c r="B221" s="74" t="s">
        <v>391</v>
      </c>
      <c r="C221" s="22" t="s">
        <v>20</v>
      </c>
      <c r="D221" s="16">
        <f t="shared" si="16"/>
        <v>1000</v>
      </c>
      <c r="E221" s="28">
        <v>1000</v>
      </c>
      <c r="F221" s="28"/>
      <c r="G221" s="28"/>
      <c r="H221" s="28"/>
      <c r="I221" s="28"/>
      <c r="J221" s="28"/>
      <c r="K221" s="28"/>
      <c r="L221" s="28"/>
    </row>
    <row r="222" spans="1:12" s="1" customFormat="1" ht="36" customHeight="1" outlineLevel="1">
      <c r="A222" s="29" t="s">
        <v>43</v>
      </c>
      <c r="B222" s="24" t="s">
        <v>392</v>
      </c>
      <c r="C222" s="22" t="s">
        <v>393</v>
      </c>
      <c r="D222" s="16">
        <f t="shared" si="16"/>
        <v>245</v>
      </c>
      <c r="E222" s="28">
        <v>245</v>
      </c>
      <c r="F222" s="28"/>
      <c r="G222" s="28"/>
      <c r="H222" s="28"/>
      <c r="I222" s="28"/>
      <c r="J222" s="28"/>
      <c r="K222" s="28"/>
      <c r="L222" s="28"/>
    </row>
    <row r="223" spans="1:12" s="1" customFormat="1" ht="24.75" customHeight="1" outlineLevel="1">
      <c r="A223" s="29" t="s">
        <v>48</v>
      </c>
      <c r="B223" s="74" t="s">
        <v>394</v>
      </c>
      <c r="C223" s="22" t="s">
        <v>393</v>
      </c>
      <c r="D223" s="16">
        <f t="shared" si="16"/>
        <v>185</v>
      </c>
      <c r="E223" s="28">
        <v>185</v>
      </c>
      <c r="F223" s="28"/>
      <c r="G223" s="28"/>
      <c r="H223" s="28"/>
      <c r="I223" s="28"/>
      <c r="J223" s="28"/>
      <c r="K223" s="28"/>
      <c r="L223" s="28"/>
    </row>
    <row r="224" spans="1:12" s="1" customFormat="1" ht="24.75" customHeight="1" outlineLevel="1">
      <c r="A224" s="29" t="s">
        <v>395</v>
      </c>
      <c r="B224" s="24" t="s">
        <v>396</v>
      </c>
      <c r="C224" s="22" t="s">
        <v>393</v>
      </c>
      <c r="D224" s="16">
        <f t="shared" si="16"/>
        <v>255</v>
      </c>
      <c r="E224" s="28">
        <v>255</v>
      </c>
      <c r="F224" s="28"/>
      <c r="G224" s="28"/>
      <c r="H224" s="28"/>
      <c r="I224" s="28"/>
      <c r="J224" s="28"/>
      <c r="K224" s="28"/>
      <c r="L224" s="28"/>
    </row>
    <row r="225" spans="1:12" s="1" customFormat="1" ht="24.75" customHeight="1" outlineLevel="1">
      <c r="A225" s="29" t="s">
        <v>397</v>
      </c>
      <c r="B225" s="74" t="s">
        <v>398</v>
      </c>
      <c r="C225" s="22" t="s">
        <v>24</v>
      </c>
      <c r="D225" s="16">
        <f t="shared" si="16"/>
        <v>265</v>
      </c>
      <c r="E225" s="28">
        <v>265</v>
      </c>
      <c r="F225" s="28"/>
      <c r="G225" s="28"/>
      <c r="H225" s="28"/>
      <c r="I225" s="28"/>
      <c r="J225" s="28"/>
      <c r="K225" s="28"/>
      <c r="L225" s="28"/>
    </row>
    <row r="226" spans="1:12" s="1" customFormat="1" ht="36" customHeight="1" outlineLevel="1">
      <c r="A226" s="29" t="s">
        <v>399</v>
      </c>
      <c r="B226" s="21" t="s">
        <v>400</v>
      </c>
      <c r="C226" s="22" t="s">
        <v>401</v>
      </c>
      <c r="D226" s="16">
        <f t="shared" si="16"/>
        <v>57.86</v>
      </c>
      <c r="E226" s="28">
        <v>57.86</v>
      </c>
      <c r="F226" s="28"/>
      <c r="G226" s="28"/>
      <c r="H226" s="28"/>
      <c r="I226" s="28"/>
      <c r="J226" s="28"/>
      <c r="K226" s="28"/>
      <c r="L226" s="28"/>
    </row>
    <row r="227" spans="1:12" s="1" customFormat="1" ht="24.75" customHeight="1" outlineLevel="1">
      <c r="A227" s="29" t="s">
        <v>402</v>
      </c>
      <c r="B227" s="21" t="s">
        <v>403</v>
      </c>
      <c r="C227" s="22" t="s">
        <v>404</v>
      </c>
      <c r="D227" s="16">
        <f t="shared" si="16"/>
        <v>28.21</v>
      </c>
      <c r="E227" s="28">
        <v>28.21</v>
      </c>
      <c r="F227" s="28"/>
      <c r="G227" s="28"/>
      <c r="H227" s="28"/>
      <c r="I227" s="28"/>
      <c r="J227" s="28"/>
      <c r="K227" s="28"/>
      <c r="L227" s="28"/>
    </row>
    <row r="228" spans="1:12" s="1" customFormat="1" ht="24.75" customHeight="1" outlineLevel="1">
      <c r="A228" s="29" t="s">
        <v>405</v>
      </c>
      <c r="B228" s="24" t="s">
        <v>406</v>
      </c>
      <c r="C228" s="22" t="s">
        <v>20</v>
      </c>
      <c r="D228" s="16">
        <f t="shared" si="16"/>
        <v>21.04</v>
      </c>
      <c r="E228" s="28">
        <v>21.04</v>
      </c>
      <c r="F228" s="28"/>
      <c r="G228" s="28"/>
      <c r="H228" s="28"/>
      <c r="I228" s="28"/>
      <c r="J228" s="28"/>
      <c r="K228" s="28"/>
      <c r="L228" s="28"/>
    </row>
    <row r="229" spans="1:12" s="1" customFormat="1" ht="36" customHeight="1" outlineLevel="1">
      <c r="A229" s="29" t="s">
        <v>407</v>
      </c>
      <c r="B229" s="24" t="s">
        <v>408</v>
      </c>
      <c r="C229" s="22" t="s">
        <v>393</v>
      </c>
      <c r="D229" s="16">
        <f t="shared" si="16"/>
        <v>410</v>
      </c>
      <c r="E229" s="28">
        <v>410</v>
      </c>
      <c r="F229" s="28"/>
      <c r="G229" s="28"/>
      <c r="H229" s="28"/>
      <c r="I229" s="28"/>
      <c r="J229" s="28"/>
      <c r="K229" s="28"/>
      <c r="L229" s="28"/>
    </row>
    <row r="230" spans="1:12" s="1" customFormat="1" ht="36" customHeight="1" outlineLevel="1">
      <c r="A230" s="29" t="s">
        <v>409</v>
      </c>
      <c r="B230" s="21" t="s">
        <v>410</v>
      </c>
      <c r="C230" s="22" t="s">
        <v>411</v>
      </c>
      <c r="D230" s="16">
        <f t="shared" si="16"/>
        <v>306.9</v>
      </c>
      <c r="E230" s="28">
        <v>306.9</v>
      </c>
      <c r="F230" s="28"/>
      <c r="G230" s="28"/>
      <c r="H230" s="28"/>
      <c r="I230" s="28"/>
      <c r="J230" s="28"/>
      <c r="K230" s="28"/>
      <c r="L230" s="28"/>
    </row>
    <row r="231" spans="1:12" s="1" customFormat="1" ht="36" customHeight="1" outlineLevel="1">
      <c r="A231" s="29" t="s">
        <v>412</v>
      </c>
      <c r="B231" s="21" t="s">
        <v>413</v>
      </c>
      <c r="C231" s="22" t="s">
        <v>404</v>
      </c>
      <c r="D231" s="16">
        <f t="shared" si="16"/>
        <v>656</v>
      </c>
      <c r="E231" s="28">
        <v>656</v>
      </c>
      <c r="F231" s="28"/>
      <c r="G231" s="28"/>
      <c r="H231" s="28"/>
      <c r="I231" s="28"/>
      <c r="J231" s="28"/>
      <c r="K231" s="28"/>
      <c r="L231" s="28"/>
    </row>
    <row r="232" spans="1:12" s="1" customFormat="1" ht="36" customHeight="1" outlineLevel="1">
      <c r="A232" s="29" t="s">
        <v>414</v>
      </c>
      <c r="B232" s="21" t="s">
        <v>415</v>
      </c>
      <c r="C232" s="22" t="s">
        <v>382</v>
      </c>
      <c r="D232" s="16">
        <f t="shared" si="16"/>
        <v>46</v>
      </c>
      <c r="E232" s="28">
        <v>46</v>
      </c>
      <c r="F232" s="28"/>
      <c r="G232" s="28"/>
      <c r="H232" s="28"/>
      <c r="I232" s="28"/>
      <c r="J232" s="28"/>
      <c r="K232" s="28"/>
      <c r="L232" s="28"/>
    </row>
    <row r="233" spans="1:12" s="1" customFormat="1" ht="36" customHeight="1" outlineLevel="1">
      <c r="A233" s="29" t="s">
        <v>416</v>
      </c>
      <c r="B233" s="24" t="s">
        <v>417</v>
      </c>
      <c r="C233" s="22" t="s">
        <v>385</v>
      </c>
      <c r="D233" s="16">
        <f t="shared" si="16"/>
        <v>160</v>
      </c>
      <c r="E233" s="28">
        <v>160</v>
      </c>
      <c r="F233" s="28"/>
      <c r="G233" s="28"/>
      <c r="H233" s="28"/>
      <c r="I233" s="28"/>
      <c r="J233" s="28"/>
      <c r="K233" s="28"/>
      <c r="L233" s="28"/>
    </row>
    <row r="234" spans="1:12" s="1" customFormat="1" ht="24.75" customHeight="1" outlineLevel="1">
      <c r="A234" s="29" t="s">
        <v>418</v>
      </c>
      <c r="B234" s="74" t="s">
        <v>419</v>
      </c>
      <c r="C234" s="22" t="s">
        <v>393</v>
      </c>
      <c r="D234" s="16">
        <f t="shared" si="16"/>
        <v>381</v>
      </c>
      <c r="E234" s="28">
        <v>381</v>
      </c>
      <c r="F234" s="28"/>
      <c r="G234" s="28"/>
      <c r="H234" s="28"/>
      <c r="I234" s="28"/>
      <c r="J234" s="28"/>
      <c r="K234" s="28"/>
      <c r="L234" s="28"/>
    </row>
    <row r="235" spans="1:12" s="1" customFormat="1" ht="24.75" customHeight="1" outlineLevel="1">
      <c r="A235" s="29" t="s">
        <v>420</v>
      </c>
      <c r="B235" s="24" t="s">
        <v>421</v>
      </c>
      <c r="C235" s="22" t="s">
        <v>20</v>
      </c>
      <c r="D235" s="16">
        <f aca="true" t="shared" si="18" ref="D235:D266">SUM(E235:L235)</f>
        <v>311</v>
      </c>
      <c r="E235" s="28">
        <v>311</v>
      </c>
      <c r="F235" s="28"/>
      <c r="G235" s="28"/>
      <c r="H235" s="28"/>
      <c r="I235" s="28"/>
      <c r="J235" s="28"/>
      <c r="K235" s="28"/>
      <c r="L235" s="28"/>
    </row>
    <row r="236" spans="1:12" s="1" customFormat="1" ht="24.75" customHeight="1" outlineLevel="1">
      <c r="A236" s="29" t="s">
        <v>422</v>
      </c>
      <c r="B236" s="24" t="s">
        <v>423</v>
      </c>
      <c r="C236" s="22" t="s">
        <v>20</v>
      </c>
      <c r="D236" s="16">
        <f t="shared" si="18"/>
        <v>130.68</v>
      </c>
      <c r="E236" s="28">
        <v>130.68</v>
      </c>
      <c r="F236" s="28"/>
      <c r="G236" s="28"/>
      <c r="H236" s="28"/>
      <c r="I236" s="28"/>
      <c r="J236" s="28"/>
      <c r="K236" s="28"/>
      <c r="L236" s="28"/>
    </row>
    <row r="237" spans="1:12" s="1" customFormat="1" ht="24.75" customHeight="1" outlineLevel="1">
      <c r="A237" s="29" t="s">
        <v>424</v>
      </c>
      <c r="B237" s="21" t="s">
        <v>425</v>
      </c>
      <c r="C237" s="22" t="s">
        <v>426</v>
      </c>
      <c r="D237" s="16">
        <f t="shared" si="18"/>
        <v>112.5</v>
      </c>
      <c r="E237" s="28">
        <v>112.5</v>
      </c>
      <c r="F237" s="28"/>
      <c r="G237" s="28"/>
      <c r="H237" s="28"/>
      <c r="I237" s="28"/>
      <c r="J237" s="28"/>
      <c r="K237" s="28"/>
      <c r="L237" s="28"/>
    </row>
    <row r="238" spans="1:12" s="1" customFormat="1" ht="24.75" customHeight="1" outlineLevel="1">
      <c r="A238" s="29" t="s">
        <v>427</v>
      </c>
      <c r="B238" s="74" t="s">
        <v>428</v>
      </c>
      <c r="C238" s="22" t="s">
        <v>382</v>
      </c>
      <c r="D238" s="16">
        <f t="shared" si="18"/>
        <v>271.4</v>
      </c>
      <c r="E238" s="28">
        <v>271.4</v>
      </c>
      <c r="F238" s="28"/>
      <c r="G238" s="28"/>
      <c r="H238" s="28"/>
      <c r="I238" s="28"/>
      <c r="J238" s="28"/>
      <c r="K238" s="28"/>
      <c r="L238" s="28"/>
    </row>
    <row r="239" spans="1:12" s="1" customFormat="1" ht="24.75" customHeight="1" outlineLevel="1">
      <c r="A239" s="29" t="s">
        <v>429</v>
      </c>
      <c r="B239" s="74" t="s">
        <v>430</v>
      </c>
      <c r="C239" s="22" t="s">
        <v>431</v>
      </c>
      <c r="D239" s="16">
        <f t="shared" si="18"/>
        <v>221</v>
      </c>
      <c r="E239" s="28">
        <v>221</v>
      </c>
      <c r="F239" s="28"/>
      <c r="G239" s="28"/>
      <c r="H239" s="28"/>
      <c r="I239" s="28"/>
      <c r="J239" s="28"/>
      <c r="K239" s="28"/>
      <c r="L239" s="28"/>
    </row>
    <row r="240" spans="1:12" s="1" customFormat="1" ht="36" customHeight="1" outlineLevel="1">
      <c r="A240" s="29" t="s">
        <v>432</v>
      </c>
      <c r="B240" s="74" t="s">
        <v>433</v>
      </c>
      <c r="C240" s="22" t="s">
        <v>434</v>
      </c>
      <c r="D240" s="16">
        <f t="shared" si="18"/>
        <v>157</v>
      </c>
      <c r="E240" s="28">
        <v>157</v>
      </c>
      <c r="F240" s="28"/>
      <c r="G240" s="28"/>
      <c r="H240" s="28"/>
      <c r="I240" s="28"/>
      <c r="J240" s="28"/>
      <c r="K240" s="28"/>
      <c r="L240" s="28"/>
    </row>
    <row r="241" spans="1:12" s="1" customFormat="1" ht="36" customHeight="1" outlineLevel="1">
      <c r="A241" s="29" t="s">
        <v>435</v>
      </c>
      <c r="B241" s="24" t="s">
        <v>436</v>
      </c>
      <c r="C241" s="22" t="s">
        <v>385</v>
      </c>
      <c r="D241" s="16">
        <f t="shared" si="18"/>
        <v>83</v>
      </c>
      <c r="E241" s="28">
        <v>83</v>
      </c>
      <c r="F241" s="28"/>
      <c r="G241" s="28"/>
      <c r="H241" s="28"/>
      <c r="I241" s="28"/>
      <c r="J241" s="28"/>
      <c r="K241" s="28"/>
      <c r="L241" s="28"/>
    </row>
    <row r="242" spans="1:12" s="1" customFormat="1" ht="36" customHeight="1" outlineLevel="1">
      <c r="A242" s="29" t="s">
        <v>437</v>
      </c>
      <c r="B242" s="74" t="s">
        <v>438</v>
      </c>
      <c r="C242" s="22" t="s">
        <v>389</v>
      </c>
      <c r="D242" s="16">
        <f t="shared" si="18"/>
        <v>46</v>
      </c>
      <c r="E242" s="28">
        <v>46</v>
      </c>
      <c r="F242" s="28"/>
      <c r="G242" s="28"/>
      <c r="H242" s="28"/>
      <c r="I242" s="28"/>
      <c r="J242" s="28"/>
      <c r="K242" s="28"/>
      <c r="L242" s="28"/>
    </row>
    <row r="243" spans="1:12" s="1" customFormat="1" ht="24.75" customHeight="1">
      <c r="A243" s="29" t="s">
        <v>124</v>
      </c>
      <c r="B243" s="21" t="s">
        <v>439</v>
      </c>
      <c r="C243" s="80"/>
      <c r="D243" s="16">
        <f t="shared" si="18"/>
        <v>348</v>
      </c>
      <c r="E243" s="28">
        <f>SUM(E244:E279)</f>
        <v>0</v>
      </c>
      <c r="F243" s="28">
        <f>SUM(F244:F279)</f>
        <v>348</v>
      </c>
      <c r="G243" s="28">
        <f>SUM(G244:G279)</f>
        <v>0</v>
      </c>
      <c r="H243" s="28">
        <f>SUM(H244:H279)</f>
        <v>0</v>
      </c>
      <c r="I243" s="28"/>
      <c r="J243" s="28"/>
      <c r="K243" s="28">
        <f>SUM(K244:K279)</f>
        <v>0</v>
      </c>
      <c r="L243" s="28"/>
    </row>
    <row r="244" spans="1:12" s="1" customFormat="1" ht="24.75" customHeight="1" outlineLevel="1">
      <c r="A244" s="29" t="s">
        <v>39</v>
      </c>
      <c r="B244" s="24" t="s">
        <v>440</v>
      </c>
      <c r="C244" s="47" t="s">
        <v>184</v>
      </c>
      <c r="D244" s="16">
        <f t="shared" si="18"/>
        <v>9</v>
      </c>
      <c r="E244" s="28"/>
      <c r="F244" s="28">
        <v>9</v>
      </c>
      <c r="G244" s="28"/>
      <c r="H244" s="28"/>
      <c r="I244" s="28"/>
      <c r="J244" s="28"/>
      <c r="K244" s="28"/>
      <c r="L244" s="28"/>
    </row>
    <row r="245" spans="1:12" s="1" customFormat="1" ht="24.75" customHeight="1" outlineLevel="1">
      <c r="A245" s="29" t="s">
        <v>43</v>
      </c>
      <c r="B245" s="24" t="s">
        <v>441</v>
      </c>
      <c r="C245" s="47" t="s">
        <v>442</v>
      </c>
      <c r="D245" s="16">
        <f t="shared" si="18"/>
        <v>9</v>
      </c>
      <c r="E245" s="28"/>
      <c r="F245" s="28">
        <v>9</v>
      </c>
      <c r="G245" s="28"/>
      <c r="H245" s="28"/>
      <c r="I245" s="28"/>
      <c r="J245" s="28"/>
      <c r="K245" s="28"/>
      <c r="L245" s="28"/>
    </row>
    <row r="246" spans="1:12" s="1" customFormat="1" ht="24.75" customHeight="1" outlineLevel="1">
      <c r="A246" s="29" t="s">
        <v>48</v>
      </c>
      <c r="B246" s="24" t="s">
        <v>443</v>
      </c>
      <c r="C246" s="47" t="s">
        <v>199</v>
      </c>
      <c r="D246" s="16">
        <f t="shared" si="18"/>
        <v>9</v>
      </c>
      <c r="E246" s="28"/>
      <c r="F246" s="28">
        <v>9</v>
      </c>
      <c r="G246" s="28"/>
      <c r="H246" s="28"/>
      <c r="I246" s="28"/>
      <c r="J246" s="28"/>
      <c r="K246" s="28"/>
      <c r="L246" s="28"/>
    </row>
    <row r="247" spans="1:12" s="1" customFormat="1" ht="24.75" customHeight="1" outlineLevel="1">
      <c r="A247" s="29" t="s">
        <v>395</v>
      </c>
      <c r="B247" s="24" t="s">
        <v>444</v>
      </c>
      <c r="C247" s="47" t="s">
        <v>203</v>
      </c>
      <c r="D247" s="16">
        <f t="shared" si="18"/>
        <v>9</v>
      </c>
      <c r="E247" s="28"/>
      <c r="F247" s="28">
        <v>9</v>
      </c>
      <c r="G247" s="28"/>
      <c r="H247" s="28"/>
      <c r="I247" s="28"/>
      <c r="J247" s="28"/>
      <c r="K247" s="28"/>
      <c r="L247" s="28"/>
    </row>
    <row r="248" spans="1:12" s="1" customFormat="1" ht="24.75" customHeight="1" outlineLevel="1">
      <c r="A248" s="29" t="s">
        <v>397</v>
      </c>
      <c r="B248" s="24" t="s">
        <v>445</v>
      </c>
      <c r="C248" s="47" t="s">
        <v>208</v>
      </c>
      <c r="D248" s="16">
        <f t="shared" si="18"/>
        <v>9</v>
      </c>
      <c r="E248" s="28"/>
      <c r="F248" s="28">
        <v>9</v>
      </c>
      <c r="G248" s="28"/>
      <c r="H248" s="28"/>
      <c r="I248" s="28"/>
      <c r="J248" s="28"/>
      <c r="K248" s="28"/>
      <c r="L248" s="28"/>
    </row>
    <row r="249" spans="1:12" s="1" customFormat="1" ht="24.75" customHeight="1" outlineLevel="1">
      <c r="A249" s="29" t="s">
        <v>399</v>
      </c>
      <c r="B249" s="24" t="s">
        <v>446</v>
      </c>
      <c r="C249" s="47" t="s">
        <v>141</v>
      </c>
      <c r="D249" s="16">
        <f t="shared" si="18"/>
        <v>9</v>
      </c>
      <c r="E249" s="28"/>
      <c r="F249" s="28">
        <v>9</v>
      </c>
      <c r="G249" s="28"/>
      <c r="H249" s="28"/>
      <c r="I249" s="28"/>
      <c r="J249" s="28"/>
      <c r="K249" s="28"/>
      <c r="L249" s="28"/>
    </row>
    <row r="250" spans="1:12" s="1" customFormat="1" ht="24.75" customHeight="1" outlineLevel="1">
      <c r="A250" s="29" t="s">
        <v>402</v>
      </c>
      <c r="B250" s="24" t="s">
        <v>447</v>
      </c>
      <c r="C250" s="47" t="s">
        <v>223</v>
      </c>
      <c r="D250" s="16">
        <f t="shared" si="18"/>
        <v>9</v>
      </c>
      <c r="E250" s="28"/>
      <c r="F250" s="28">
        <v>9</v>
      </c>
      <c r="G250" s="28"/>
      <c r="H250" s="28"/>
      <c r="I250" s="28"/>
      <c r="J250" s="28"/>
      <c r="K250" s="28"/>
      <c r="L250" s="28"/>
    </row>
    <row r="251" spans="1:12" s="1" customFormat="1" ht="24.75" customHeight="1" outlineLevel="1">
      <c r="A251" s="29" t="s">
        <v>405</v>
      </c>
      <c r="B251" s="24" t="s">
        <v>448</v>
      </c>
      <c r="C251" s="47" t="s">
        <v>234</v>
      </c>
      <c r="D251" s="16">
        <f t="shared" si="18"/>
        <v>15</v>
      </c>
      <c r="E251" s="28"/>
      <c r="F251" s="28">
        <v>15</v>
      </c>
      <c r="G251" s="28"/>
      <c r="H251" s="28"/>
      <c r="I251" s="28"/>
      <c r="J251" s="28"/>
      <c r="K251" s="28"/>
      <c r="L251" s="28"/>
    </row>
    <row r="252" spans="1:12" s="1" customFormat="1" ht="24.75" customHeight="1" outlineLevel="1">
      <c r="A252" s="29" t="s">
        <v>407</v>
      </c>
      <c r="B252" s="24" t="s">
        <v>449</v>
      </c>
      <c r="C252" s="47" t="s">
        <v>232</v>
      </c>
      <c r="D252" s="16">
        <f t="shared" si="18"/>
        <v>9</v>
      </c>
      <c r="E252" s="28"/>
      <c r="F252" s="28">
        <v>9</v>
      </c>
      <c r="G252" s="28"/>
      <c r="H252" s="28"/>
      <c r="I252" s="28"/>
      <c r="J252" s="28"/>
      <c r="K252" s="28"/>
      <c r="L252" s="28"/>
    </row>
    <row r="253" spans="1:12" s="1" customFormat="1" ht="24.75" customHeight="1" outlineLevel="1">
      <c r="A253" s="29" t="s">
        <v>409</v>
      </c>
      <c r="B253" s="24" t="s">
        <v>450</v>
      </c>
      <c r="C253" s="47" t="s">
        <v>240</v>
      </c>
      <c r="D253" s="16">
        <f t="shared" si="18"/>
        <v>9</v>
      </c>
      <c r="E253" s="28"/>
      <c r="F253" s="28">
        <v>9</v>
      </c>
      <c r="G253" s="28"/>
      <c r="H253" s="28"/>
      <c r="I253" s="28"/>
      <c r="J253" s="28"/>
      <c r="K253" s="28"/>
      <c r="L253" s="28"/>
    </row>
    <row r="254" spans="1:12" s="1" customFormat="1" ht="24.75" customHeight="1" outlineLevel="1">
      <c r="A254" s="29" t="s">
        <v>412</v>
      </c>
      <c r="B254" s="24" t="s">
        <v>451</v>
      </c>
      <c r="C254" s="47" t="s">
        <v>248</v>
      </c>
      <c r="D254" s="16">
        <f t="shared" si="18"/>
        <v>9</v>
      </c>
      <c r="E254" s="28"/>
      <c r="F254" s="28">
        <v>9</v>
      </c>
      <c r="G254" s="28"/>
      <c r="H254" s="28"/>
      <c r="I254" s="28"/>
      <c r="J254" s="28"/>
      <c r="K254" s="28"/>
      <c r="L254" s="28"/>
    </row>
    <row r="255" spans="1:12" s="1" customFormat="1" ht="24.75" customHeight="1" outlineLevel="1">
      <c r="A255" s="29" t="s">
        <v>414</v>
      </c>
      <c r="B255" s="24" t="s">
        <v>452</v>
      </c>
      <c r="C255" s="47" t="s">
        <v>244</v>
      </c>
      <c r="D255" s="16">
        <f t="shared" si="18"/>
        <v>9</v>
      </c>
      <c r="E255" s="28"/>
      <c r="F255" s="28">
        <v>9</v>
      </c>
      <c r="G255" s="28"/>
      <c r="H255" s="28"/>
      <c r="I255" s="28"/>
      <c r="J255" s="28"/>
      <c r="K255" s="28"/>
      <c r="L255" s="28"/>
    </row>
    <row r="256" spans="1:12" s="1" customFormat="1" ht="36" customHeight="1" outlineLevel="1">
      <c r="A256" s="29" t="s">
        <v>416</v>
      </c>
      <c r="B256" s="24" t="s">
        <v>453</v>
      </c>
      <c r="C256" s="47" t="s">
        <v>255</v>
      </c>
      <c r="D256" s="16">
        <f t="shared" si="18"/>
        <v>9</v>
      </c>
      <c r="E256" s="28"/>
      <c r="F256" s="28">
        <v>9</v>
      </c>
      <c r="G256" s="28"/>
      <c r="H256" s="28"/>
      <c r="I256" s="28"/>
      <c r="J256" s="28"/>
      <c r="K256" s="28"/>
      <c r="L256" s="28"/>
    </row>
    <row r="257" spans="1:12" s="1" customFormat="1" ht="24.75" customHeight="1" outlineLevel="1">
      <c r="A257" s="29" t="s">
        <v>418</v>
      </c>
      <c r="B257" s="24" t="s">
        <v>454</v>
      </c>
      <c r="C257" s="47" t="s">
        <v>257</v>
      </c>
      <c r="D257" s="16">
        <f t="shared" si="18"/>
        <v>9</v>
      </c>
      <c r="E257" s="28"/>
      <c r="F257" s="28">
        <v>9</v>
      </c>
      <c r="G257" s="28"/>
      <c r="H257" s="28"/>
      <c r="I257" s="28"/>
      <c r="J257" s="28"/>
      <c r="K257" s="28"/>
      <c r="L257" s="28"/>
    </row>
    <row r="258" spans="1:12" s="1" customFormat="1" ht="24.75" customHeight="1" outlineLevel="1">
      <c r="A258" s="29" t="s">
        <v>420</v>
      </c>
      <c r="B258" s="24" t="s">
        <v>455</v>
      </c>
      <c r="C258" s="47" t="s">
        <v>269</v>
      </c>
      <c r="D258" s="16">
        <f t="shared" si="18"/>
        <v>9</v>
      </c>
      <c r="E258" s="28"/>
      <c r="F258" s="28">
        <v>9</v>
      </c>
      <c r="G258" s="28"/>
      <c r="H258" s="28"/>
      <c r="I258" s="28"/>
      <c r="J258" s="28"/>
      <c r="K258" s="28"/>
      <c r="L258" s="28"/>
    </row>
    <row r="259" spans="1:12" s="1" customFormat="1" ht="24.75" customHeight="1" outlineLevel="1">
      <c r="A259" s="29" t="s">
        <v>422</v>
      </c>
      <c r="B259" s="24" t="s">
        <v>456</v>
      </c>
      <c r="C259" s="47" t="s">
        <v>262</v>
      </c>
      <c r="D259" s="16">
        <f t="shared" si="18"/>
        <v>9</v>
      </c>
      <c r="E259" s="28"/>
      <c r="F259" s="28">
        <v>9</v>
      </c>
      <c r="G259" s="28"/>
      <c r="H259" s="28"/>
      <c r="I259" s="28"/>
      <c r="J259" s="28"/>
      <c r="K259" s="28"/>
      <c r="L259" s="28"/>
    </row>
    <row r="260" spans="1:12" s="1" customFormat="1" ht="36" customHeight="1" outlineLevel="1">
      <c r="A260" s="29" t="s">
        <v>424</v>
      </c>
      <c r="B260" s="24" t="s">
        <v>457</v>
      </c>
      <c r="C260" s="47" t="s">
        <v>266</v>
      </c>
      <c r="D260" s="16">
        <f t="shared" si="18"/>
        <v>9</v>
      </c>
      <c r="E260" s="28"/>
      <c r="F260" s="28">
        <v>9</v>
      </c>
      <c r="G260" s="28"/>
      <c r="H260" s="28"/>
      <c r="I260" s="28"/>
      <c r="J260" s="28"/>
      <c r="K260" s="28"/>
      <c r="L260" s="28"/>
    </row>
    <row r="261" spans="1:12" s="1" customFormat="1" ht="24.75" customHeight="1" outlineLevel="1">
      <c r="A261" s="29" t="s">
        <v>427</v>
      </c>
      <c r="B261" s="24" t="s">
        <v>458</v>
      </c>
      <c r="C261" s="47" t="s">
        <v>459</v>
      </c>
      <c r="D261" s="16">
        <f t="shared" si="18"/>
        <v>9</v>
      </c>
      <c r="E261" s="28"/>
      <c r="F261" s="28">
        <v>9</v>
      </c>
      <c r="G261" s="28"/>
      <c r="H261" s="28"/>
      <c r="I261" s="28"/>
      <c r="J261" s="28"/>
      <c r="K261" s="28"/>
      <c r="L261" s="28"/>
    </row>
    <row r="262" spans="1:12" s="1" customFormat="1" ht="24.75" customHeight="1" outlineLevel="1">
      <c r="A262" s="29" t="s">
        <v>429</v>
      </c>
      <c r="B262" s="24" t="s">
        <v>460</v>
      </c>
      <c r="C262" s="47" t="s">
        <v>277</v>
      </c>
      <c r="D262" s="16">
        <f t="shared" si="18"/>
        <v>9</v>
      </c>
      <c r="E262" s="28"/>
      <c r="F262" s="28">
        <v>9</v>
      </c>
      <c r="G262" s="28"/>
      <c r="H262" s="28"/>
      <c r="I262" s="28"/>
      <c r="J262" s="28"/>
      <c r="K262" s="28"/>
      <c r="L262" s="28"/>
    </row>
    <row r="263" spans="1:12" s="1" customFormat="1" ht="24.75" customHeight="1" outlineLevel="1">
      <c r="A263" s="29" t="s">
        <v>432</v>
      </c>
      <c r="B263" s="24" t="s">
        <v>461</v>
      </c>
      <c r="C263" s="47" t="s">
        <v>273</v>
      </c>
      <c r="D263" s="16">
        <f t="shared" si="18"/>
        <v>15</v>
      </c>
      <c r="E263" s="28"/>
      <c r="F263" s="28">
        <v>15</v>
      </c>
      <c r="G263" s="28"/>
      <c r="H263" s="28"/>
      <c r="I263" s="28"/>
      <c r="J263" s="28"/>
      <c r="K263" s="28"/>
      <c r="L263" s="28"/>
    </row>
    <row r="264" spans="1:12" s="1" customFormat="1" ht="36" customHeight="1" outlineLevel="1">
      <c r="A264" s="29" t="s">
        <v>435</v>
      </c>
      <c r="B264" s="24" t="s">
        <v>462</v>
      </c>
      <c r="C264" s="47" t="s">
        <v>275</v>
      </c>
      <c r="D264" s="16">
        <f t="shared" si="18"/>
        <v>9</v>
      </c>
      <c r="E264" s="28"/>
      <c r="F264" s="28">
        <v>9</v>
      </c>
      <c r="G264" s="28"/>
      <c r="H264" s="28"/>
      <c r="I264" s="28"/>
      <c r="J264" s="28"/>
      <c r="K264" s="28"/>
      <c r="L264" s="28"/>
    </row>
    <row r="265" spans="1:12" s="1" customFormat="1" ht="24.75" customHeight="1" outlineLevel="1">
      <c r="A265" s="29" t="s">
        <v>437</v>
      </c>
      <c r="B265" s="24" t="s">
        <v>463</v>
      </c>
      <c r="C265" s="47" t="s">
        <v>283</v>
      </c>
      <c r="D265" s="16">
        <f t="shared" si="18"/>
        <v>9</v>
      </c>
      <c r="E265" s="28"/>
      <c r="F265" s="28">
        <v>9</v>
      </c>
      <c r="G265" s="28"/>
      <c r="H265" s="28"/>
      <c r="I265" s="28"/>
      <c r="J265" s="28"/>
      <c r="K265" s="28"/>
      <c r="L265" s="28"/>
    </row>
    <row r="266" spans="1:12" s="1" customFormat="1" ht="24.75" customHeight="1" outlineLevel="1">
      <c r="A266" s="29" t="s">
        <v>464</v>
      </c>
      <c r="B266" s="24" t="s">
        <v>465</v>
      </c>
      <c r="C266" s="47" t="s">
        <v>291</v>
      </c>
      <c r="D266" s="16">
        <f t="shared" si="18"/>
        <v>9</v>
      </c>
      <c r="E266" s="28"/>
      <c r="F266" s="28">
        <v>9</v>
      </c>
      <c r="G266" s="28"/>
      <c r="H266" s="28"/>
      <c r="I266" s="28"/>
      <c r="J266" s="28"/>
      <c r="K266" s="28"/>
      <c r="L266" s="28"/>
    </row>
    <row r="267" spans="1:12" s="1" customFormat="1" ht="36" customHeight="1" outlineLevel="1">
      <c r="A267" s="29" t="s">
        <v>466</v>
      </c>
      <c r="B267" s="24" t="s">
        <v>467</v>
      </c>
      <c r="C267" s="47" t="s">
        <v>468</v>
      </c>
      <c r="D267" s="16">
        <f aca="true" t="shared" si="19" ref="D267:D291">SUM(E267:L267)</f>
        <v>15</v>
      </c>
      <c r="E267" s="28"/>
      <c r="F267" s="28">
        <v>15</v>
      </c>
      <c r="G267" s="28"/>
      <c r="H267" s="28"/>
      <c r="I267" s="28"/>
      <c r="J267" s="28"/>
      <c r="K267" s="28"/>
      <c r="L267" s="28"/>
    </row>
    <row r="268" spans="1:12" s="1" customFormat="1" ht="24.75" customHeight="1" outlineLevel="1">
      <c r="A268" s="29" t="s">
        <v>469</v>
      </c>
      <c r="B268" s="24" t="s">
        <v>470</v>
      </c>
      <c r="C268" s="47" t="s">
        <v>297</v>
      </c>
      <c r="D268" s="16">
        <f t="shared" si="19"/>
        <v>9</v>
      </c>
      <c r="E268" s="28"/>
      <c r="F268" s="28">
        <v>9</v>
      </c>
      <c r="G268" s="28"/>
      <c r="H268" s="28"/>
      <c r="I268" s="28"/>
      <c r="J268" s="28"/>
      <c r="K268" s="28"/>
      <c r="L268" s="28"/>
    </row>
    <row r="269" spans="1:12" s="1" customFormat="1" ht="24.75" customHeight="1" outlineLevel="1">
      <c r="A269" s="29" t="s">
        <v>471</v>
      </c>
      <c r="B269" s="24" t="s">
        <v>472</v>
      </c>
      <c r="C269" s="47" t="s">
        <v>293</v>
      </c>
      <c r="D269" s="16">
        <f t="shared" si="19"/>
        <v>15</v>
      </c>
      <c r="E269" s="28"/>
      <c r="F269" s="28">
        <v>15</v>
      </c>
      <c r="G269" s="28"/>
      <c r="H269" s="28"/>
      <c r="I269" s="28"/>
      <c r="J269" s="28"/>
      <c r="K269" s="28"/>
      <c r="L269" s="28"/>
    </row>
    <row r="270" spans="1:12" s="1" customFormat="1" ht="24.75" customHeight="1" outlineLevel="1">
      <c r="A270" s="29" t="s">
        <v>473</v>
      </c>
      <c r="B270" s="24" t="s">
        <v>474</v>
      </c>
      <c r="C270" s="47" t="s">
        <v>318</v>
      </c>
      <c r="D270" s="16">
        <f t="shared" si="19"/>
        <v>9</v>
      </c>
      <c r="E270" s="28"/>
      <c r="F270" s="28">
        <v>9</v>
      </c>
      <c r="G270" s="28"/>
      <c r="H270" s="28"/>
      <c r="I270" s="28"/>
      <c r="J270" s="28"/>
      <c r="K270" s="28"/>
      <c r="L270" s="28"/>
    </row>
    <row r="271" spans="1:12" s="1" customFormat="1" ht="24.75" customHeight="1" outlineLevel="1">
      <c r="A271" s="29" t="s">
        <v>475</v>
      </c>
      <c r="B271" s="24" t="s">
        <v>476</v>
      </c>
      <c r="C271" s="47" t="s">
        <v>314</v>
      </c>
      <c r="D271" s="16">
        <f t="shared" si="19"/>
        <v>9</v>
      </c>
      <c r="E271" s="28"/>
      <c r="F271" s="28">
        <v>9</v>
      </c>
      <c r="G271" s="28"/>
      <c r="H271" s="28"/>
      <c r="I271" s="28"/>
      <c r="J271" s="28"/>
      <c r="K271" s="28"/>
      <c r="L271" s="28"/>
    </row>
    <row r="272" spans="1:12" s="1" customFormat="1" ht="24.75" customHeight="1" outlineLevel="1">
      <c r="A272" s="29" t="s">
        <v>477</v>
      </c>
      <c r="B272" s="24" t="s">
        <v>478</v>
      </c>
      <c r="C272" s="47" t="s">
        <v>479</v>
      </c>
      <c r="D272" s="16">
        <f t="shared" si="19"/>
        <v>9</v>
      </c>
      <c r="E272" s="28"/>
      <c r="F272" s="28">
        <v>9</v>
      </c>
      <c r="G272" s="28"/>
      <c r="H272" s="28"/>
      <c r="I272" s="28"/>
      <c r="J272" s="28"/>
      <c r="K272" s="28"/>
      <c r="L272" s="28"/>
    </row>
    <row r="273" spans="1:12" s="1" customFormat="1" ht="24.75" customHeight="1" outlineLevel="1">
      <c r="A273" s="29" t="s">
        <v>480</v>
      </c>
      <c r="B273" s="24" t="s">
        <v>481</v>
      </c>
      <c r="C273" s="47" t="s">
        <v>329</v>
      </c>
      <c r="D273" s="16">
        <f t="shared" si="19"/>
        <v>9</v>
      </c>
      <c r="E273" s="28"/>
      <c r="F273" s="28">
        <v>9</v>
      </c>
      <c r="G273" s="28"/>
      <c r="H273" s="28"/>
      <c r="I273" s="28"/>
      <c r="J273" s="28"/>
      <c r="K273" s="28"/>
      <c r="L273" s="28"/>
    </row>
    <row r="274" spans="1:12" s="1" customFormat="1" ht="24.75" customHeight="1" outlineLevel="1">
      <c r="A274" s="29" t="s">
        <v>482</v>
      </c>
      <c r="B274" s="24" t="s">
        <v>483</v>
      </c>
      <c r="C274" s="47" t="s">
        <v>484</v>
      </c>
      <c r="D274" s="16">
        <f t="shared" si="19"/>
        <v>9</v>
      </c>
      <c r="E274" s="28"/>
      <c r="F274" s="28">
        <v>9</v>
      </c>
      <c r="G274" s="28"/>
      <c r="H274" s="28"/>
      <c r="I274" s="28"/>
      <c r="J274" s="28"/>
      <c r="K274" s="28"/>
      <c r="L274" s="28"/>
    </row>
    <row r="275" spans="1:12" s="1" customFormat="1" ht="24.75" customHeight="1" outlineLevel="1">
      <c r="A275" s="29" t="s">
        <v>485</v>
      </c>
      <c r="B275" s="24" t="s">
        <v>486</v>
      </c>
      <c r="C275" s="47" t="s">
        <v>331</v>
      </c>
      <c r="D275" s="16">
        <f t="shared" si="19"/>
        <v>9</v>
      </c>
      <c r="E275" s="28"/>
      <c r="F275" s="28">
        <v>9</v>
      </c>
      <c r="G275" s="28"/>
      <c r="H275" s="28"/>
      <c r="I275" s="28"/>
      <c r="J275" s="28"/>
      <c r="K275" s="28"/>
      <c r="L275" s="28"/>
    </row>
    <row r="276" spans="1:12" s="1" customFormat="1" ht="24.75" customHeight="1" outlineLevel="1">
      <c r="A276" s="29" t="s">
        <v>487</v>
      </c>
      <c r="B276" s="24" t="s">
        <v>488</v>
      </c>
      <c r="C276" s="47" t="s">
        <v>339</v>
      </c>
      <c r="D276" s="16">
        <f t="shared" si="19"/>
        <v>9</v>
      </c>
      <c r="E276" s="28"/>
      <c r="F276" s="28">
        <v>9</v>
      </c>
      <c r="G276" s="28"/>
      <c r="H276" s="28"/>
      <c r="I276" s="28"/>
      <c r="J276" s="28"/>
      <c r="K276" s="28"/>
      <c r="L276" s="28"/>
    </row>
    <row r="277" spans="1:12" s="1" customFormat="1" ht="24.75" customHeight="1" outlineLevel="1">
      <c r="A277" s="29" t="s">
        <v>489</v>
      </c>
      <c r="B277" s="24" t="s">
        <v>490</v>
      </c>
      <c r="C277" s="47" t="s">
        <v>348</v>
      </c>
      <c r="D277" s="16">
        <f t="shared" si="19"/>
        <v>9</v>
      </c>
      <c r="E277" s="28"/>
      <c r="F277" s="28">
        <v>9</v>
      </c>
      <c r="G277" s="28"/>
      <c r="H277" s="28"/>
      <c r="I277" s="28"/>
      <c r="J277" s="28"/>
      <c r="K277" s="28"/>
      <c r="L277" s="28"/>
    </row>
    <row r="278" spans="1:12" s="1" customFormat="1" ht="36" customHeight="1" outlineLevel="1">
      <c r="A278" s="29" t="s">
        <v>491</v>
      </c>
      <c r="B278" s="24" t="s">
        <v>492</v>
      </c>
      <c r="C278" s="47" t="s">
        <v>354</v>
      </c>
      <c r="D278" s="16">
        <f t="shared" si="19"/>
        <v>9</v>
      </c>
      <c r="E278" s="28"/>
      <c r="F278" s="28">
        <v>9</v>
      </c>
      <c r="G278" s="28"/>
      <c r="H278" s="28"/>
      <c r="I278" s="28"/>
      <c r="J278" s="28"/>
      <c r="K278" s="28"/>
      <c r="L278" s="28"/>
    </row>
    <row r="279" spans="1:12" s="1" customFormat="1" ht="24.75" customHeight="1" outlineLevel="1">
      <c r="A279" s="29" t="s">
        <v>493</v>
      </c>
      <c r="B279" s="24" t="s">
        <v>494</v>
      </c>
      <c r="C279" s="47" t="s">
        <v>359</v>
      </c>
      <c r="D279" s="16">
        <f t="shared" si="19"/>
        <v>9</v>
      </c>
      <c r="E279" s="28"/>
      <c r="F279" s="28">
        <v>9</v>
      </c>
      <c r="G279" s="28"/>
      <c r="H279" s="28"/>
      <c r="I279" s="28"/>
      <c r="J279" s="28"/>
      <c r="K279" s="28"/>
      <c r="L279" s="28"/>
    </row>
    <row r="280" spans="1:12" ht="24.75" customHeight="1">
      <c r="A280" s="20">
        <v>9</v>
      </c>
      <c r="B280" s="21" t="s">
        <v>495</v>
      </c>
      <c r="C280" s="20"/>
      <c r="D280" s="20">
        <f aca="true" t="shared" si="20" ref="D280:K280">D281+D285</f>
        <v>941</v>
      </c>
      <c r="E280" s="20">
        <f t="shared" si="20"/>
        <v>0</v>
      </c>
      <c r="F280" s="20">
        <f t="shared" si="20"/>
        <v>0</v>
      </c>
      <c r="G280" s="20">
        <f t="shared" si="20"/>
        <v>0</v>
      </c>
      <c r="H280" s="20">
        <f t="shared" si="20"/>
        <v>0</v>
      </c>
      <c r="I280" s="20">
        <f t="shared" si="20"/>
        <v>941</v>
      </c>
      <c r="J280" s="20"/>
      <c r="K280" s="20">
        <f>K281+K285</f>
        <v>0</v>
      </c>
      <c r="L280" s="20">
        <f>L281+L285</f>
        <v>0</v>
      </c>
    </row>
    <row r="281" spans="1:12" ht="24.75" customHeight="1">
      <c r="A281" s="20"/>
      <c r="B281" s="45" t="s">
        <v>75</v>
      </c>
      <c r="C281" s="47" t="s">
        <v>389</v>
      </c>
      <c r="D281" s="16">
        <f t="shared" si="19"/>
        <v>280.62</v>
      </c>
      <c r="E281" s="20"/>
      <c r="F281" s="20"/>
      <c r="G281" s="20"/>
      <c r="H281" s="20"/>
      <c r="I281" s="61">
        <f>SUM(I282:I284)</f>
        <v>280.62</v>
      </c>
      <c r="J281" s="61"/>
      <c r="K281" s="20"/>
      <c r="L281" s="20"/>
    </row>
    <row r="282" spans="1:12" ht="24.75" customHeight="1">
      <c r="A282" s="20"/>
      <c r="B282" s="81" t="s">
        <v>496</v>
      </c>
      <c r="C282" s="47"/>
      <c r="D282" s="16">
        <f t="shared" si="19"/>
        <v>154</v>
      </c>
      <c r="E282" s="20"/>
      <c r="F282" s="20"/>
      <c r="G282" s="20"/>
      <c r="H282" s="20"/>
      <c r="I282" s="93">
        <v>154</v>
      </c>
      <c r="J282" s="94"/>
      <c r="K282" s="20"/>
      <c r="L282" s="20"/>
    </row>
    <row r="283" spans="1:12" ht="36" customHeight="1">
      <c r="A283" s="20"/>
      <c r="B283" s="24" t="s">
        <v>497</v>
      </c>
      <c r="C283" s="47"/>
      <c r="D283" s="16">
        <f t="shared" si="19"/>
        <v>72</v>
      </c>
      <c r="E283" s="20"/>
      <c r="F283" s="20"/>
      <c r="G283" s="20"/>
      <c r="H283" s="20"/>
      <c r="I283" s="93">
        <v>72</v>
      </c>
      <c r="J283" s="94"/>
      <c r="K283" s="20"/>
      <c r="L283" s="20"/>
    </row>
    <row r="284" spans="1:12" ht="36" customHeight="1">
      <c r="A284" s="20"/>
      <c r="B284" s="81" t="s">
        <v>498</v>
      </c>
      <c r="C284" s="47"/>
      <c r="D284" s="16">
        <f t="shared" si="19"/>
        <v>54.62</v>
      </c>
      <c r="E284" s="20"/>
      <c r="F284" s="20"/>
      <c r="G284" s="20"/>
      <c r="H284" s="20"/>
      <c r="I284" s="93">
        <v>54.62</v>
      </c>
      <c r="J284" s="94"/>
      <c r="K284" s="20"/>
      <c r="L284" s="20"/>
    </row>
    <row r="285" spans="1:12" ht="24.75" customHeight="1">
      <c r="A285" s="20"/>
      <c r="B285" s="81" t="s">
        <v>86</v>
      </c>
      <c r="C285" s="82" t="s">
        <v>499</v>
      </c>
      <c r="D285" s="16">
        <f t="shared" si="19"/>
        <v>660.38</v>
      </c>
      <c r="E285" s="20"/>
      <c r="F285" s="20"/>
      <c r="G285" s="20"/>
      <c r="H285" s="20"/>
      <c r="I285" s="93">
        <f>SUM(I286:I289)</f>
        <v>660.38</v>
      </c>
      <c r="J285" s="94"/>
      <c r="K285" s="20"/>
      <c r="L285" s="20"/>
    </row>
    <row r="286" spans="1:12" ht="36" customHeight="1">
      <c r="A286" s="20"/>
      <c r="B286" s="24" t="s">
        <v>500</v>
      </c>
      <c r="C286" s="83"/>
      <c r="D286" s="16">
        <f t="shared" si="19"/>
        <v>290</v>
      </c>
      <c r="E286" s="20"/>
      <c r="F286" s="20"/>
      <c r="G286" s="20"/>
      <c r="H286" s="20"/>
      <c r="I286" s="93">
        <v>290</v>
      </c>
      <c r="J286" s="94"/>
      <c r="K286" s="20"/>
      <c r="L286" s="20"/>
    </row>
    <row r="287" spans="1:12" ht="36" customHeight="1">
      <c r="A287" s="20"/>
      <c r="B287" s="81" t="s">
        <v>501</v>
      </c>
      <c r="C287" s="84"/>
      <c r="D287" s="16">
        <f t="shared" si="19"/>
        <v>201</v>
      </c>
      <c r="E287" s="20"/>
      <c r="F287" s="20"/>
      <c r="G287" s="20"/>
      <c r="H287" s="20"/>
      <c r="I287" s="95">
        <v>201</v>
      </c>
      <c r="J287" s="87"/>
      <c r="K287" s="20"/>
      <c r="L287" s="20"/>
    </row>
    <row r="288" spans="1:12" ht="36" customHeight="1">
      <c r="A288" s="20"/>
      <c r="B288" s="81" t="s">
        <v>502</v>
      </c>
      <c r="C288" s="82" t="s">
        <v>499</v>
      </c>
      <c r="D288" s="16">
        <f t="shared" si="19"/>
        <v>112.38</v>
      </c>
      <c r="E288" s="20"/>
      <c r="F288" s="20"/>
      <c r="G288" s="20"/>
      <c r="H288" s="20"/>
      <c r="I288" s="95">
        <v>112.38</v>
      </c>
      <c r="J288" s="87"/>
      <c r="K288" s="20"/>
      <c r="L288" s="20"/>
    </row>
    <row r="289" spans="1:12" ht="36" customHeight="1">
      <c r="A289" s="20"/>
      <c r="B289" s="81" t="s">
        <v>503</v>
      </c>
      <c r="C289" s="85"/>
      <c r="D289" s="16">
        <f t="shared" si="19"/>
        <v>57</v>
      </c>
      <c r="E289" s="20"/>
      <c r="F289" s="20"/>
      <c r="G289" s="20"/>
      <c r="H289" s="20"/>
      <c r="I289" s="95">
        <v>57</v>
      </c>
      <c r="J289" s="87"/>
      <c r="K289" s="20"/>
      <c r="L289" s="20"/>
    </row>
    <row r="290" spans="1:252" s="4" customFormat="1" ht="24.75" customHeight="1">
      <c r="A290" s="20">
        <v>10</v>
      </c>
      <c r="B290" s="86" t="s">
        <v>504</v>
      </c>
      <c r="C290" s="47"/>
      <c r="D290" s="87">
        <v>300</v>
      </c>
      <c r="E290" s="20"/>
      <c r="F290" s="20"/>
      <c r="G290" s="20"/>
      <c r="H290" s="20"/>
      <c r="I290" s="87">
        <v>300</v>
      </c>
      <c r="J290" s="87"/>
      <c r="K290" s="20"/>
      <c r="L290" s="20"/>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9"/>
      <c r="IM290" s="9"/>
      <c r="IN290" s="9"/>
      <c r="IO290" s="9"/>
      <c r="IP290" s="9"/>
      <c r="IQ290" s="9"/>
      <c r="IR290" s="9"/>
    </row>
    <row r="291" spans="1:252" s="4" customFormat="1" ht="36" customHeight="1">
      <c r="A291" s="20"/>
      <c r="B291" s="88" t="s">
        <v>505</v>
      </c>
      <c r="C291" s="89" t="s">
        <v>506</v>
      </c>
      <c r="D291" s="87">
        <v>100</v>
      </c>
      <c r="E291" s="20"/>
      <c r="F291" s="20"/>
      <c r="G291" s="20"/>
      <c r="H291" s="20"/>
      <c r="I291" s="87">
        <v>100</v>
      </c>
      <c r="J291" s="87"/>
      <c r="K291" s="20"/>
      <c r="L291" s="20"/>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9"/>
      <c r="IM291" s="9"/>
      <c r="IN291" s="9"/>
      <c r="IO291" s="9"/>
      <c r="IP291" s="9"/>
      <c r="IQ291" s="9"/>
      <c r="IR291" s="9"/>
    </row>
    <row r="292" spans="1:252" s="4" customFormat="1" ht="36" customHeight="1">
      <c r="A292" s="20"/>
      <c r="B292" s="88" t="s">
        <v>507</v>
      </c>
      <c r="C292" s="89" t="s">
        <v>508</v>
      </c>
      <c r="D292" s="87">
        <v>100</v>
      </c>
      <c r="E292" s="20"/>
      <c r="F292" s="20"/>
      <c r="G292" s="20"/>
      <c r="H292" s="20"/>
      <c r="I292" s="87">
        <v>100</v>
      </c>
      <c r="J292" s="87"/>
      <c r="K292" s="20"/>
      <c r="L292" s="20"/>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9"/>
      <c r="IM292" s="9"/>
      <c r="IN292" s="9"/>
      <c r="IO292" s="9"/>
      <c r="IP292" s="9"/>
      <c r="IQ292" s="9"/>
      <c r="IR292" s="9"/>
    </row>
    <row r="293" spans="1:252" s="4" customFormat="1" ht="24.75" customHeight="1">
      <c r="A293" s="20"/>
      <c r="B293" s="88" t="s">
        <v>509</v>
      </c>
      <c r="C293" s="89" t="s">
        <v>510</v>
      </c>
      <c r="D293" s="87">
        <v>100</v>
      </c>
      <c r="E293" s="20"/>
      <c r="F293" s="20"/>
      <c r="G293" s="20"/>
      <c r="H293" s="20"/>
      <c r="I293" s="87">
        <v>100</v>
      </c>
      <c r="J293" s="87"/>
      <c r="K293" s="20"/>
      <c r="L293" s="20"/>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9"/>
      <c r="IM293" s="9"/>
      <c r="IN293" s="9"/>
      <c r="IO293" s="9"/>
      <c r="IP293" s="9"/>
      <c r="IQ293" s="9"/>
      <c r="IR293" s="9"/>
    </row>
    <row r="294" spans="1:252" s="5" customFormat="1" ht="36" customHeight="1">
      <c r="A294" s="13" t="s">
        <v>511</v>
      </c>
      <c r="B294" s="75" t="s">
        <v>512</v>
      </c>
      <c r="C294" s="90" t="s">
        <v>513</v>
      </c>
      <c r="D294" s="16">
        <f>SUM(E294:L294)</f>
        <v>1000</v>
      </c>
      <c r="E294" s="16"/>
      <c r="F294" s="16"/>
      <c r="G294" s="16"/>
      <c r="H294" s="16"/>
      <c r="I294" s="16"/>
      <c r="J294" s="16"/>
      <c r="K294" s="16"/>
      <c r="L294" s="16">
        <v>1000</v>
      </c>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70"/>
      <c r="IM294" s="70"/>
      <c r="IN294" s="70"/>
      <c r="IO294" s="70"/>
      <c r="IP294" s="70"/>
      <c r="IQ294" s="70"/>
      <c r="IR294" s="70"/>
    </row>
    <row r="295" spans="1:255" s="6" customFormat="1" ht="24.75" customHeight="1">
      <c r="A295" s="91" t="s">
        <v>514</v>
      </c>
      <c r="B295" s="92" t="s">
        <v>515</v>
      </c>
      <c r="C295" s="90" t="s">
        <v>516</v>
      </c>
      <c r="D295" s="16">
        <v>805</v>
      </c>
      <c r="E295" s="16"/>
      <c r="F295" s="16"/>
      <c r="G295" s="16"/>
      <c r="H295" s="16"/>
      <c r="I295" s="16"/>
      <c r="J295" s="16">
        <v>805</v>
      </c>
      <c r="K295" s="16"/>
      <c r="L295" s="16"/>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70"/>
      <c r="IM295" s="70"/>
      <c r="IN295" s="70"/>
      <c r="IO295" s="70"/>
      <c r="IP295" s="70"/>
      <c r="IQ295" s="70"/>
      <c r="IR295" s="70"/>
      <c r="IS295" s="70"/>
      <c r="IT295" s="70"/>
      <c r="IU295" s="70"/>
    </row>
  </sheetData>
  <sheetProtection/>
  <mergeCells count="15">
    <mergeCell ref="A2:L2"/>
    <mergeCell ref="K3:L3"/>
    <mergeCell ref="E4:L4"/>
    <mergeCell ref="A4:A5"/>
    <mergeCell ref="A48:A55"/>
    <mergeCell ref="A57:A60"/>
    <mergeCell ref="B4:B5"/>
    <mergeCell ref="C4:C5"/>
    <mergeCell ref="C48:C53"/>
    <mergeCell ref="C54:C55"/>
    <mergeCell ref="C57:C60"/>
    <mergeCell ref="C281:C284"/>
    <mergeCell ref="C285:C287"/>
    <mergeCell ref="C288:C289"/>
    <mergeCell ref="D4:D5"/>
  </mergeCells>
  <printOptions/>
  <pageMargins left="0.47" right="0.39" top="0.51" bottom="0.75" header="0.35" footer="0.47"/>
  <pageSetup fitToHeight="0" fitToWidth="1" horizontalDpi="600" verticalDpi="600" orientation="landscape" paperSize="9" scale="7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huawei</cp:lastModifiedBy>
  <dcterms:created xsi:type="dcterms:W3CDTF">2020-12-02T00:52:13Z</dcterms:created>
  <dcterms:modified xsi:type="dcterms:W3CDTF">2022-04-19T17:09:56Z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8B0859522E9D4869BD4F838B9DD29E9E</vt:lpwstr>
  </property>
  <property fmtid="{D5CDD505-2E9C-101B-9397-08002B2CF9AE}" pid="4" name="퀀_generated_2.-2147483648">
    <vt:i4>2052</vt:i4>
  </property>
</Properties>
</file>