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23" windowHeight="9372"/>
  </bookViews>
  <sheets>
    <sheet name="按岗位按排名排序" sheetId="2" r:id="rId1"/>
  </sheets>
  <definedNames>
    <definedName name="_xlnm.Print_Titles" localSheetId="0">按岗位按排名排序!$2:$3</definedName>
  </definedNames>
  <calcPr calcId="144525"/>
</workbook>
</file>

<file path=xl/sharedStrings.xml><?xml version="1.0" encoding="utf-8"?>
<sst xmlns="http://schemas.openxmlformats.org/spreadsheetml/2006/main" count="107">
  <si>
    <t>广东省水利厅所属事业单位2021年第一批公开招聘工作人员考试成绩
及入围体检人员名单</t>
  </si>
  <si>
    <t>单位名称</t>
  </si>
  <si>
    <t>招聘职位及代码</t>
  </si>
  <si>
    <t>招聘
人数</t>
  </si>
  <si>
    <t>面试人员成绩及排名</t>
  </si>
  <si>
    <t>是否进入体检环节</t>
  </si>
  <si>
    <t>备注</t>
  </si>
  <si>
    <t>准考证号</t>
  </si>
  <si>
    <t>姓名</t>
  </si>
  <si>
    <t>性别</t>
  </si>
  <si>
    <t>笔试成绩</t>
  </si>
  <si>
    <t>面试成绩</t>
  </si>
  <si>
    <t>总成绩</t>
  </si>
  <si>
    <t>排名</t>
  </si>
  <si>
    <t>广东省水文局
韶关水文分局</t>
  </si>
  <si>
    <t>水文水资源技术岗位（10001）</t>
  </si>
  <si>
    <t>1人</t>
  </si>
  <si>
    <t>10001013</t>
  </si>
  <si>
    <t>喻荣楚</t>
  </si>
  <si>
    <r>
      <rPr>
        <sz val="10"/>
        <color theme="1"/>
        <rFont val="仿宋_GB2312"/>
        <charset val="134"/>
      </rPr>
      <t>男</t>
    </r>
  </si>
  <si>
    <t>86.77</t>
  </si>
  <si>
    <r>
      <rPr>
        <sz val="10"/>
        <color theme="1"/>
        <rFont val="仿宋_GB2312"/>
        <charset val="134"/>
      </rPr>
      <t>是</t>
    </r>
  </si>
  <si>
    <t>10001006</t>
  </si>
  <si>
    <t>李辉</t>
  </si>
  <si>
    <r>
      <rPr>
        <sz val="10"/>
        <color theme="1"/>
        <rFont val="仿宋_GB2312"/>
        <charset val="134"/>
      </rPr>
      <t>女</t>
    </r>
  </si>
  <si>
    <t>86.36</t>
  </si>
  <si>
    <t>10001004</t>
  </si>
  <si>
    <t>王谦</t>
  </si>
  <si>
    <t>84.98</t>
  </si>
  <si>
    <t>10001002</t>
  </si>
  <si>
    <t>陈珏</t>
  </si>
  <si>
    <t>80.26</t>
  </si>
  <si>
    <t>10001009</t>
  </si>
  <si>
    <t>胡鸿儒</t>
  </si>
  <si>
    <r>
      <rPr>
        <sz val="10"/>
        <rFont val="仿宋_GB2312"/>
        <charset val="134"/>
      </rPr>
      <t>水文水资源技术岗位（</t>
    </r>
    <r>
      <rPr>
        <sz val="10"/>
        <rFont val="Times New Roman"/>
        <charset val="134"/>
      </rPr>
      <t>10002</t>
    </r>
    <r>
      <rPr>
        <sz val="10"/>
        <rFont val="仿宋_GB2312"/>
        <charset val="134"/>
      </rPr>
      <t>）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</si>
  <si>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人</t>
    </r>
  </si>
  <si>
    <t>10002006</t>
  </si>
  <si>
    <t>张一鸣</t>
  </si>
  <si>
    <t>89.63</t>
  </si>
  <si>
    <t>10002011</t>
  </si>
  <si>
    <t>易文斌</t>
  </si>
  <si>
    <t>85.91</t>
  </si>
  <si>
    <t>10002005</t>
  </si>
  <si>
    <t>李佳乐</t>
  </si>
  <si>
    <t>84.13</t>
  </si>
  <si>
    <t>10002014</t>
  </si>
  <si>
    <t>黎瑜</t>
  </si>
  <si>
    <t>82.86</t>
  </si>
  <si>
    <t>10002002</t>
  </si>
  <si>
    <t>刘科佑</t>
  </si>
  <si>
    <t>81.64</t>
  </si>
  <si>
    <r>
      <rPr>
        <sz val="10"/>
        <rFont val="仿宋_GB2312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肇庆水文分局</t>
    </r>
  </si>
  <si>
    <r>
      <rPr>
        <sz val="10"/>
        <rFont val="仿宋_GB2312"/>
        <charset val="134"/>
      </rPr>
      <t>水文水资源技术岗位（</t>
    </r>
    <r>
      <rPr>
        <sz val="10"/>
        <rFont val="Times New Roman"/>
        <charset val="134"/>
      </rPr>
      <t>10003</t>
    </r>
    <r>
      <rPr>
        <sz val="10"/>
        <rFont val="仿宋_GB2312"/>
        <charset val="134"/>
      </rPr>
      <t>）</t>
    </r>
  </si>
  <si>
    <t>10003001</t>
  </si>
  <si>
    <t>陈昌语</t>
  </si>
  <si>
    <t>广东省水文局
肇庆水文分局</t>
  </si>
  <si>
    <t>水文及地质技术岗位（10004）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</si>
  <si>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人</t>
    </r>
  </si>
  <si>
    <t>10004001</t>
  </si>
  <si>
    <t>周威</t>
  </si>
  <si>
    <t>10004003</t>
  </si>
  <si>
    <t>林钟华</t>
  </si>
  <si>
    <t>10004005</t>
  </si>
  <si>
    <t>阮康</t>
  </si>
  <si>
    <r>
      <rPr>
        <sz val="10"/>
        <rFont val="仿宋_GB2312"/>
        <charset val="134"/>
      </rPr>
      <t>行政综合
管理岗位（</t>
    </r>
    <r>
      <rPr>
        <sz val="10"/>
        <rFont val="Times New Roman"/>
        <charset val="134"/>
      </rPr>
      <t>10005</t>
    </r>
    <r>
      <rPr>
        <sz val="10"/>
        <rFont val="仿宋_GB2312"/>
        <charset val="134"/>
      </rPr>
      <t>）</t>
    </r>
  </si>
  <si>
    <t>10005052</t>
  </si>
  <si>
    <t>叶茂秀</t>
  </si>
  <si>
    <t>男</t>
  </si>
  <si>
    <t>89.78</t>
  </si>
  <si>
    <t>10005023</t>
  </si>
  <si>
    <t>林艺园</t>
  </si>
  <si>
    <t>女</t>
  </si>
  <si>
    <t>88.18</t>
  </si>
  <si>
    <t>10005025</t>
  </si>
  <si>
    <t>李路遥</t>
  </si>
  <si>
    <t>87.99</t>
  </si>
  <si>
    <t>10005161</t>
  </si>
  <si>
    <t>梁碧珺</t>
  </si>
  <si>
    <t>87.14</t>
  </si>
  <si>
    <t>10005017</t>
  </si>
  <si>
    <t>郑伟琼</t>
  </si>
  <si>
    <t>86.62</t>
  </si>
  <si>
    <r>
      <rPr>
        <sz val="10"/>
        <rFont val="仿宋_GB2312"/>
        <charset val="134"/>
      </rPr>
      <t>广东省水文局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佛山水文分局</t>
    </r>
  </si>
  <si>
    <r>
      <rPr>
        <sz val="10"/>
        <rFont val="仿宋_GB2312"/>
        <charset val="134"/>
      </rPr>
      <t>测绘及地质技术岗位（</t>
    </r>
    <r>
      <rPr>
        <sz val="10"/>
        <rFont val="Times New Roman"/>
        <charset val="134"/>
      </rPr>
      <t>10006</t>
    </r>
    <r>
      <rPr>
        <sz val="10"/>
        <rFont val="仿宋_GB2312"/>
        <charset val="134"/>
      </rPr>
      <t>）</t>
    </r>
  </si>
  <si>
    <t>10006007</t>
  </si>
  <si>
    <r>
      <rPr>
        <sz val="10"/>
        <color theme="1"/>
        <rFont val="仿宋_GB2312"/>
        <charset val="134"/>
      </rPr>
      <t>郝鸿博</t>
    </r>
  </si>
  <si>
    <t>82.38</t>
  </si>
  <si>
    <t>10006006</t>
  </si>
  <si>
    <r>
      <rPr>
        <sz val="10"/>
        <color theme="1"/>
        <rFont val="仿宋_GB2312"/>
        <charset val="134"/>
      </rPr>
      <t>黄劲</t>
    </r>
  </si>
  <si>
    <t>80.22</t>
  </si>
  <si>
    <t>10006004</t>
  </si>
  <si>
    <r>
      <rPr>
        <sz val="10"/>
        <color theme="1"/>
        <rFont val="仿宋_GB2312"/>
        <charset val="134"/>
      </rPr>
      <t>范东篱</t>
    </r>
  </si>
  <si>
    <t>80.04</t>
  </si>
  <si>
    <t>10006002</t>
  </si>
  <si>
    <r>
      <rPr>
        <sz val="10"/>
        <color theme="1"/>
        <rFont val="仿宋_GB2312"/>
        <charset val="134"/>
      </rPr>
      <t>刘渊钊</t>
    </r>
  </si>
  <si>
    <t>78.37</t>
  </si>
  <si>
    <t>10006011</t>
  </si>
  <si>
    <r>
      <rPr>
        <sz val="10"/>
        <color theme="1"/>
        <rFont val="仿宋_GB2312"/>
        <charset val="134"/>
      </rPr>
      <t>季淑环</t>
    </r>
  </si>
  <si>
    <t>77.58</t>
  </si>
  <si>
    <t>广东省水文局
茂名水文分局
（化州水文站）</t>
  </si>
  <si>
    <r>
      <rPr>
        <sz val="10"/>
        <rFont val="仿宋_GB2312"/>
        <charset val="134"/>
      </rPr>
      <t>水文水资源技术岗位（</t>
    </r>
    <r>
      <rPr>
        <sz val="10"/>
        <rFont val="Times New Roman"/>
        <charset val="134"/>
      </rPr>
      <t>10007</t>
    </r>
    <r>
      <rPr>
        <sz val="10"/>
        <rFont val="仿宋_GB2312"/>
        <charset val="134"/>
      </rPr>
      <t>）</t>
    </r>
  </si>
  <si>
    <t>10007005</t>
  </si>
  <si>
    <r>
      <rPr>
        <sz val="10"/>
        <color theme="1"/>
        <rFont val="仿宋_GB2312"/>
        <charset val="134"/>
      </rPr>
      <t>杨琪</t>
    </r>
  </si>
  <si>
    <t>82.27</t>
  </si>
  <si>
    <t>10007007</t>
  </si>
  <si>
    <r>
      <rPr>
        <sz val="10"/>
        <color theme="1"/>
        <rFont val="仿宋_GB2312"/>
        <charset val="134"/>
      </rPr>
      <t>梁广雄</t>
    </r>
  </si>
  <si>
    <t>80.68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</si>
</sst>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sz val="10"/>
      <name val="黑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name val="Times New Roman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9" borderId="21" applyNumberFormat="0" applyAlignment="0" applyProtection="0">
      <alignment vertical="center"/>
    </xf>
    <xf numFmtId="0" fontId="19" fillId="19" borderId="17" applyNumberFormat="0" applyAlignment="0" applyProtection="0">
      <alignment vertical="center"/>
    </xf>
    <xf numFmtId="0" fontId="13" fillId="10" borderId="15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176" fontId="6" fillId="2" borderId="1" xfId="0" applyNumberFormat="1" applyFont="1" applyFill="1" applyBorder="1" applyAlignment="1" quotePrefix="1">
      <alignment horizontal="center" vertical="center"/>
    </xf>
    <xf numFmtId="0" fontId="6" fillId="2" borderId="7" xfId="0" applyFont="1" applyFill="1" applyBorder="1" applyAlignment="1" quotePrefix="1">
      <alignment horizontal="center" vertical="center"/>
    </xf>
    <xf numFmtId="0" fontId="6" fillId="2" borderId="8" xfId="0" applyFont="1" applyFill="1" applyBorder="1" applyAlignment="1" quotePrefix="1">
      <alignment horizontal="center" vertical="center"/>
    </xf>
    <xf numFmtId="176" fontId="6" fillId="2" borderId="7" xfId="0" applyNumberFormat="1" applyFont="1" applyFill="1" applyBorder="1" applyAlignment="1" quotePrefix="1">
      <alignment horizontal="center" vertical="center"/>
    </xf>
    <xf numFmtId="0" fontId="6" fillId="2" borderId="9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176" fontId="6" fillId="2" borderId="8" xfId="0" applyNumberFormat="1" applyFont="1" applyFill="1" applyBorder="1" applyAlignment="1" quotePrefix="1">
      <alignment horizontal="center" vertical="center"/>
    </xf>
    <xf numFmtId="0" fontId="7" fillId="2" borderId="7" xfId="0" applyFont="1" applyFill="1" applyBorder="1" applyAlignment="1" quotePrefix="1">
      <alignment horizontal="center" vertical="center"/>
    </xf>
    <xf numFmtId="176" fontId="6" fillId="0" borderId="1" xfId="0" applyNumberFormat="1" applyFont="1" applyBorder="1" applyAlignment="1" quotePrefix="1">
      <alignment horizontal="center" vertical="center"/>
    </xf>
    <xf numFmtId="0" fontId="6" fillId="0" borderId="11" xfId="0" applyFont="1" applyBorder="1" applyAlignment="1" quotePrefix="1">
      <alignment horizontal="center" vertical="center"/>
    </xf>
    <xf numFmtId="0" fontId="7" fillId="0" borderId="11" xfId="0" applyFont="1" applyBorder="1" applyAlignment="1" quotePrefix="1">
      <alignment horizontal="center" vertical="center"/>
    </xf>
    <xf numFmtId="176" fontId="6" fillId="0" borderId="11" xfId="0" applyNumberFormat="1" applyFont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4929"/>
  <sheetViews>
    <sheetView tabSelected="1" view="pageBreakPreview" zoomScaleNormal="145" zoomScaleSheetLayoutView="100" workbookViewId="0">
      <selection activeCell="A1" sqref="A1:L1"/>
    </sheetView>
  </sheetViews>
  <sheetFormatPr defaultColWidth="9" defaultRowHeight="14.4"/>
  <cols>
    <col min="1" max="1" width="13.6296296296296" style="2" customWidth="1"/>
    <col min="2" max="2" width="9.62962962962963" style="2" customWidth="1"/>
    <col min="3" max="3" width="4.41666666666667" style="2" customWidth="1"/>
    <col min="4" max="4" width="8.5" style="2" customWidth="1"/>
    <col min="5" max="5" width="6.91666666666667" style="2" customWidth="1"/>
    <col min="6" max="6" width="5.28703703703704" style="2" customWidth="1"/>
    <col min="7" max="8" width="8.12962962962963" style="2" customWidth="1"/>
    <col min="9" max="9" width="6.80555555555556" style="2" customWidth="1"/>
    <col min="10" max="10" width="4.30555555555556" style="2" customWidth="1"/>
    <col min="11" max="11" width="8.46296296296296" style="2" customWidth="1"/>
    <col min="12" max="12" width="4.12962962962963" style="2" customWidth="1"/>
    <col min="13" max="16384" width="9" style="2"/>
  </cols>
  <sheetData>
    <row r="1" s="1" customFormat="1" ht="51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8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7"/>
      <c r="J2" s="44"/>
      <c r="K2" s="45" t="s">
        <v>5</v>
      </c>
      <c r="L2" s="8" t="s">
        <v>6</v>
      </c>
    </row>
    <row r="3" s="1" customFormat="1" ht="22" customHeight="1" spans="1:12">
      <c r="A3" s="5"/>
      <c r="B3" s="5"/>
      <c r="C3" s="5"/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46" t="s">
        <v>13</v>
      </c>
      <c r="K3" s="47"/>
      <c r="L3" s="8"/>
    </row>
    <row r="4" s="1" customFormat="1" ht="28" customHeight="1" spans="1:12">
      <c r="A4" s="10" t="s">
        <v>14</v>
      </c>
      <c r="B4" s="10" t="s">
        <v>15</v>
      </c>
      <c r="C4" s="10" t="s">
        <v>16</v>
      </c>
      <c r="D4" s="50" t="s">
        <v>17</v>
      </c>
      <c r="E4" s="12" t="s">
        <v>18</v>
      </c>
      <c r="F4" s="50" t="s">
        <v>19</v>
      </c>
      <c r="G4" s="51" t="s">
        <v>20</v>
      </c>
      <c r="H4" s="13">
        <v>81.4</v>
      </c>
      <c r="I4" s="13">
        <f t="shared" ref="I4:I14" si="0">G4*0.4+H4*0.6</f>
        <v>83.548</v>
      </c>
      <c r="J4" s="11">
        <f>RANK(I4,$I$4:$I$8,0)</f>
        <v>1</v>
      </c>
      <c r="K4" s="13" t="s">
        <v>21</v>
      </c>
      <c r="L4" s="13"/>
    </row>
    <row r="5" s="1" customFormat="1" ht="28" customHeight="1" spans="1:12">
      <c r="A5" s="14"/>
      <c r="B5" s="14"/>
      <c r="C5" s="14"/>
      <c r="D5" s="50" t="s">
        <v>22</v>
      </c>
      <c r="E5" s="12" t="s">
        <v>23</v>
      </c>
      <c r="F5" s="50" t="s">
        <v>24</v>
      </c>
      <c r="G5" s="51" t="s">
        <v>25</v>
      </c>
      <c r="H5" s="13">
        <v>81.3</v>
      </c>
      <c r="I5" s="13">
        <f t="shared" si="0"/>
        <v>83.324</v>
      </c>
      <c r="J5" s="11">
        <f>RANK(I5,$I$4:$I$8,0)</f>
        <v>2</v>
      </c>
      <c r="K5" s="13"/>
      <c r="L5" s="13"/>
    </row>
    <row r="6" s="1" customFormat="1" ht="28" customHeight="1" spans="1:12">
      <c r="A6" s="14"/>
      <c r="B6" s="14"/>
      <c r="C6" s="14"/>
      <c r="D6" s="50" t="s">
        <v>26</v>
      </c>
      <c r="E6" s="12" t="s">
        <v>27</v>
      </c>
      <c r="F6" s="50" t="s">
        <v>24</v>
      </c>
      <c r="G6" s="51" t="s">
        <v>28</v>
      </c>
      <c r="H6" s="13">
        <v>73</v>
      </c>
      <c r="I6" s="13">
        <f t="shared" si="0"/>
        <v>77.792</v>
      </c>
      <c r="J6" s="11">
        <f>RANK(I6,$I$4:$I$8,0)</f>
        <v>4</v>
      </c>
      <c r="K6" s="13"/>
      <c r="L6" s="13"/>
    </row>
    <row r="7" s="1" customFormat="1" ht="28" customHeight="1" spans="1:12">
      <c r="A7" s="14"/>
      <c r="B7" s="14"/>
      <c r="C7" s="14"/>
      <c r="D7" s="50" t="s">
        <v>29</v>
      </c>
      <c r="E7" s="12" t="s">
        <v>30</v>
      </c>
      <c r="F7" s="50" t="s">
        <v>24</v>
      </c>
      <c r="G7" s="51" t="s">
        <v>31</v>
      </c>
      <c r="H7" s="13">
        <v>81</v>
      </c>
      <c r="I7" s="13">
        <f t="shared" si="0"/>
        <v>80.704</v>
      </c>
      <c r="J7" s="11">
        <f>RANK(I7,$I$4:$I$8,0)</f>
        <v>3</v>
      </c>
      <c r="K7" s="13"/>
      <c r="L7" s="13"/>
    </row>
    <row r="8" s="1" customFormat="1" ht="28" customHeight="1" spans="1:12">
      <c r="A8" s="15"/>
      <c r="B8" s="15"/>
      <c r="C8" s="15"/>
      <c r="D8" s="52" t="s">
        <v>32</v>
      </c>
      <c r="E8" s="17" t="s">
        <v>33</v>
      </c>
      <c r="F8" s="52" t="s">
        <v>19</v>
      </c>
      <c r="G8" s="18">
        <v>79.34</v>
      </c>
      <c r="H8" s="18">
        <v>76.6</v>
      </c>
      <c r="I8" s="18">
        <f t="shared" si="0"/>
        <v>77.696</v>
      </c>
      <c r="J8" s="16">
        <f>RANK(I8,$I$4:$I$8,0)</f>
        <v>5</v>
      </c>
      <c r="K8" s="48"/>
      <c r="L8" s="18"/>
    </row>
    <row r="9" s="1" customFormat="1" ht="28" customHeight="1" spans="1:12">
      <c r="A9" s="14" t="s">
        <v>14</v>
      </c>
      <c r="B9" s="19" t="s">
        <v>34</v>
      </c>
      <c r="C9" s="20" t="s">
        <v>35</v>
      </c>
      <c r="D9" s="53" t="s">
        <v>36</v>
      </c>
      <c r="E9" s="22" t="s">
        <v>37</v>
      </c>
      <c r="F9" s="53" t="s">
        <v>24</v>
      </c>
      <c r="G9" s="51" t="s">
        <v>38</v>
      </c>
      <c r="H9" s="23">
        <v>75.8</v>
      </c>
      <c r="I9" s="23">
        <f t="shared" si="0"/>
        <v>81.332</v>
      </c>
      <c r="J9" s="21">
        <f>RANK(I9,$I$9:$I$13,0)</f>
        <v>2</v>
      </c>
      <c r="K9" s="13"/>
      <c r="L9" s="23"/>
    </row>
    <row r="10" s="1" customFormat="1" ht="28" customHeight="1" spans="1:12">
      <c r="A10" s="14"/>
      <c r="B10" s="19"/>
      <c r="C10" s="20"/>
      <c r="D10" s="50" t="s">
        <v>39</v>
      </c>
      <c r="E10" s="22" t="s">
        <v>40</v>
      </c>
      <c r="F10" s="50" t="s">
        <v>19</v>
      </c>
      <c r="G10" s="51" t="s">
        <v>41</v>
      </c>
      <c r="H10" s="13">
        <v>74.5</v>
      </c>
      <c r="I10" s="13">
        <f t="shared" si="0"/>
        <v>79.064</v>
      </c>
      <c r="J10" s="11">
        <f>RANK(I10,$I$9:$I$13,0)</f>
        <v>4</v>
      </c>
      <c r="K10" s="13"/>
      <c r="L10" s="13"/>
    </row>
    <row r="11" s="1" customFormat="1" ht="28" customHeight="1" spans="1:12">
      <c r="A11" s="14"/>
      <c r="B11" s="19"/>
      <c r="C11" s="20"/>
      <c r="D11" s="50" t="s">
        <v>42</v>
      </c>
      <c r="E11" s="22" t="s">
        <v>43</v>
      </c>
      <c r="F11" s="50" t="s">
        <v>24</v>
      </c>
      <c r="G11" s="51" t="s">
        <v>44</v>
      </c>
      <c r="H11" s="13">
        <v>77.2</v>
      </c>
      <c r="I11" s="13">
        <f t="shared" si="0"/>
        <v>79.972</v>
      </c>
      <c r="J11" s="11">
        <f>RANK(I11,$I$9:$I$13,0)</f>
        <v>3</v>
      </c>
      <c r="K11" s="13"/>
      <c r="L11" s="13"/>
    </row>
    <row r="12" s="1" customFormat="1" ht="28" customHeight="1" spans="1:12">
      <c r="A12" s="14"/>
      <c r="B12" s="19"/>
      <c r="C12" s="20"/>
      <c r="D12" s="53" t="s">
        <v>45</v>
      </c>
      <c r="E12" s="22" t="s">
        <v>46</v>
      </c>
      <c r="F12" s="50" t="s">
        <v>24</v>
      </c>
      <c r="G12" s="51" t="s">
        <v>47</v>
      </c>
      <c r="H12" s="23">
        <v>68.3</v>
      </c>
      <c r="I12" s="23">
        <f t="shared" si="0"/>
        <v>74.124</v>
      </c>
      <c r="J12" s="21">
        <f>RANK(I12,$I$9:$I$13,0)</f>
        <v>5</v>
      </c>
      <c r="K12" s="23"/>
      <c r="L12" s="23"/>
    </row>
    <row r="13" s="1" customFormat="1" ht="28" customHeight="1" spans="1:12">
      <c r="A13" s="15"/>
      <c r="B13" s="24"/>
      <c r="C13" s="25"/>
      <c r="D13" s="52" t="s">
        <v>48</v>
      </c>
      <c r="E13" s="17" t="s">
        <v>49</v>
      </c>
      <c r="F13" s="52" t="s">
        <v>19</v>
      </c>
      <c r="G13" s="54" t="s">
        <v>50</v>
      </c>
      <c r="H13" s="18">
        <v>83.3</v>
      </c>
      <c r="I13" s="18">
        <f t="shared" si="0"/>
        <v>82.636</v>
      </c>
      <c r="J13" s="16">
        <f>RANK(I13,$I$9:$I$13,0)</f>
        <v>1</v>
      </c>
      <c r="K13" s="49" t="s">
        <v>21</v>
      </c>
      <c r="L13" s="18"/>
    </row>
    <row r="14" s="1" customFormat="1" ht="45" customHeight="1" spans="1:12">
      <c r="A14" s="26" t="s">
        <v>51</v>
      </c>
      <c r="B14" s="26" t="s">
        <v>52</v>
      </c>
      <c r="C14" s="27" t="s">
        <v>35</v>
      </c>
      <c r="D14" s="55" t="s">
        <v>53</v>
      </c>
      <c r="E14" s="28" t="s">
        <v>54</v>
      </c>
      <c r="F14" s="55" t="s">
        <v>19</v>
      </c>
      <c r="G14" s="29">
        <v>81.79</v>
      </c>
      <c r="H14" s="29">
        <v>73.4</v>
      </c>
      <c r="I14" s="29">
        <f t="shared" si="0"/>
        <v>76.756</v>
      </c>
      <c r="J14" s="27">
        <f>RANK(I14,$I$14:$I$14,0)</f>
        <v>1</v>
      </c>
      <c r="K14" s="29" t="s">
        <v>21</v>
      </c>
      <c r="L14" s="29"/>
    </row>
    <row r="15" s="1" customFormat="1" ht="28" customHeight="1" spans="1:12">
      <c r="A15" s="14" t="s">
        <v>55</v>
      </c>
      <c r="B15" s="14" t="s">
        <v>56</v>
      </c>
      <c r="C15" s="20" t="s">
        <v>57</v>
      </c>
      <c r="D15" s="53" t="s">
        <v>58</v>
      </c>
      <c r="E15" s="30" t="s">
        <v>59</v>
      </c>
      <c r="F15" s="53" t="s">
        <v>19</v>
      </c>
      <c r="G15" s="23">
        <v>86.92</v>
      </c>
      <c r="H15" s="23">
        <v>85.8</v>
      </c>
      <c r="I15" s="23">
        <f t="shared" ref="I15:I29" si="1">G15*0.4+H15*0.6</f>
        <v>86.248</v>
      </c>
      <c r="J15" s="21">
        <f>RANK(I15,$I$15:$I$17,0)</f>
        <v>1</v>
      </c>
      <c r="K15" s="23" t="s">
        <v>21</v>
      </c>
      <c r="L15" s="23"/>
    </row>
    <row r="16" s="1" customFormat="1" ht="28" customHeight="1" spans="1:12">
      <c r="A16" s="14"/>
      <c r="B16" s="14"/>
      <c r="C16" s="20"/>
      <c r="D16" s="50" t="s">
        <v>60</v>
      </c>
      <c r="E16" s="22" t="s">
        <v>61</v>
      </c>
      <c r="F16" s="50" t="s">
        <v>24</v>
      </c>
      <c r="G16" s="13">
        <v>86.36</v>
      </c>
      <c r="H16" s="13">
        <v>77.2</v>
      </c>
      <c r="I16" s="13">
        <f t="shared" si="1"/>
        <v>80.864</v>
      </c>
      <c r="J16" s="11">
        <f>RANK(I16,$I$15:$I$17,0)</f>
        <v>2</v>
      </c>
      <c r="K16" s="13"/>
      <c r="L16" s="13"/>
    </row>
    <row r="17" s="1" customFormat="1" ht="28" customHeight="1" spans="1:12">
      <c r="A17" s="15"/>
      <c r="B17" s="15"/>
      <c r="C17" s="25"/>
      <c r="D17" s="52" t="s">
        <v>62</v>
      </c>
      <c r="E17" s="17" t="s">
        <v>63</v>
      </c>
      <c r="F17" s="52" t="s">
        <v>19</v>
      </c>
      <c r="G17" s="18">
        <v>81.12</v>
      </c>
      <c r="H17" s="18">
        <v>78</v>
      </c>
      <c r="I17" s="18">
        <f t="shared" si="1"/>
        <v>79.248</v>
      </c>
      <c r="J17" s="16">
        <f>RANK(I17,$I$15:$I$17,0)</f>
        <v>3</v>
      </c>
      <c r="K17" s="18"/>
      <c r="L17" s="18"/>
    </row>
    <row r="18" s="1" customFormat="1" ht="28" customHeight="1" spans="1:12">
      <c r="A18" s="14" t="s">
        <v>51</v>
      </c>
      <c r="B18" s="14" t="s">
        <v>64</v>
      </c>
      <c r="C18" s="20" t="s">
        <v>35</v>
      </c>
      <c r="D18" s="56" t="s">
        <v>65</v>
      </c>
      <c r="E18" s="57" t="s">
        <v>66</v>
      </c>
      <c r="F18" s="57" t="s">
        <v>67</v>
      </c>
      <c r="G18" s="58" t="s">
        <v>68</v>
      </c>
      <c r="H18" s="23">
        <v>76.6</v>
      </c>
      <c r="I18" s="23">
        <f t="shared" si="1"/>
        <v>81.872</v>
      </c>
      <c r="J18" s="21">
        <f>RANK(I18,$I$18:$I$22,0)</f>
        <v>3</v>
      </c>
      <c r="K18" s="13"/>
      <c r="L18" s="23"/>
    </row>
    <row r="19" s="1" customFormat="1" ht="28" customHeight="1" spans="1:12">
      <c r="A19" s="19"/>
      <c r="B19" s="19"/>
      <c r="C19" s="20"/>
      <c r="D19" s="56" t="s">
        <v>69</v>
      </c>
      <c r="E19" s="57" t="s">
        <v>70</v>
      </c>
      <c r="F19" s="57" t="s">
        <v>71</v>
      </c>
      <c r="G19" s="51" t="s">
        <v>72</v>
      </c>
      <c r="H19" s="13">
        <v>73</v>
      </c>
      <c r="I19" s="13">
        <f t="shared" si="1"/>
        <v>79.072</v>
      </c>
      <c r="J19" s="21">
        <f>RANK(I19,$I$18:$I$22,0)</f>
        <v>4</v>
      </c>
      <c r="K19" s="13"/>
      <c r="L19" s="13"/>
    </row>
    <row r="20" s="1" customFormat="1" ht="28" customHeight="1" spans="1:12">
      <c r="A20" s="19"/>
      <c r="B20" s="19"/>
      <c r="C20" s="20"/>
      <c r="D20" s="56" t="s">
        <v>73</v>
      </c>
      <c r="E20" s="57" t="s">
        <v>74</v>
      </c>
      <c r="F20" s="57" t="s">
        <v>71</v>
      </c>
      <c r="G20" s="51" t="s">
        <v>75</v>
      </c>
      <c r="H20" s="13">
        <v>80.9</v>
      </c>
      <c r="I20" s="13">
        <f t="shared" si="1"/>
        <v>83.736</v>
      </c>
      <c r="J20" s="21">
        <f>RANK(I20,$I$18:$I$22,0)</f>
        <v>2</v>
      </c>
      <c r="K20" s="13"/>
      <c r="L20" s="13"/>
    </row>
    <row r="21" s="1" customFormat="1" ht="28" customHeight="1" spans="1:12">
      <c r="A21" s="19"/>
      <c r="B21" s="19"/>
      <c r="C21" s="20"/>
      <c r="D21" s="56" t="s">
        <v>76</v>
      </c>
      <c r="E21" s="57" t="s">
        <v>77</v>
      </c>
      <c r="F21" s="57" t="s">
        <v>71</v>
      </c>
      <c r="G21" s="58" t="s">
        <v>78</v>
      </c>
      <c r="H21" s="13">
        <v>71.1</v>
      </c>
      <c r="I21" s="13">
        <f t="shared" si="1"/>
        <v>77.516</v>
      </c>
      <c r="J21" s="21">
        <f>RANK(I21,$I$18:$I$22,0)</f>
        <v>5</v>
      </c>
      <c r="K21" s="13"/>
      <c r="L21" s="13"/>
    </row>
    <row r="22" s="1" customFormat="1" ht="28" customHeight="1" spans="1:12">
      <c r="A22" s="19"/>
      <c r="B22" s="19"/>
      <c r="C22" s="20"/>
      <c r="D22" s="52" t="s">
        <v>79</v>
      </c>
      <c r="E22" s="59" t="s">
        <v>80</v>
      </c>
      <c r="F22" s="59" t="s">
        <v>71</v>
      </c>
      <c r="G22" s="54" t="s">
        <v>81</v>
      </c>
      <c r="H22" s="33">
        <v>82.2</v>
      </c>
      <c r="I22" s="33">
        <f t="shared" si="1"/>
        <v>83.968</v>
      </c>
      <c r="J22" s="25">
        <f>RANK(I22,$I$18:$I$22,0)</f>
        <v>1</v>
      </c>
      <c r="K22" s="49" t="s">
        <v>21</v>
      </c>
      <c r="L22" s="33"/>
    </row>
    <row r="23" s="1" customFormat="1" ht="28" customHeight="1" spans="1:12">
      <c r="A23" s="34" t="s">
        <v>82</v>
      </c>
      <c r="B23" s="34" t="s">
        <v>83</v>
      </c>
      <c r="C23" s="35" t="s">
        <v>35</v>
      </c>
      <c r="D23" s="56" t="s">
        <v>84</v>
      </c>
      <c r="E23" s="56" t="s">
        <v>85</v>
      </c>
      <c r="F23" s="56" t="s">
        <v>24</v>
      </c>
      <c r="G23" s="60" t="s">
        <v>86</v>
      </c>
      <c r="H23" s="23">
        <v>86.5</v>
      </c>
      <c r="I23" s="23">
        <f t="shared" si="1"/>
        <v>84.852</v>
      </c>
      <c r="J23" s="21">
        <f>RANK(I23,$I$23:$I$27,0)</f>
        <v>1</v>
      </c>
      <c r="K23" s="23" t="s">
        <v>21</v>
      </c>
      <c r="L23" s="23"/>
    </row>
    <row r="24" s="1" customFormat="1" ht="28" customHeight="1" spans="1:12">
      <c r="A24" s="19"/>
      <c r="B24" s="19"/>
      <c r="C24" s="20"/>
      <c r="D24" s="56" t="s">
        <v>87</v>
      </c>
      <c r="E24" s="56" t="s">
        <v>88</v>
      </c>
      <c r="F24" s="56" t="s">
        <v>19</v>
      </c>
      <c r="G24" s="60" t="s">
        <v>89</v>
      </c>
      <c r="H24" s="13">
        <v>72.2</v>
      </c>
      <c r="I24" s="13">
        <f t="shared" si="1"/>
        <v>75.408</v>
      </c>
      <c r="J24" s="11">
        <f>RANK(I24,$I$23:$I$27,0)</f>
        <v>5</v>
      </c>
      <c r="K24" s="23"/>
      <c r="L24" s="13"/>
    </row>
    <row r="25" s="1" customFormat="1" ht="28" customHeight="1" spans="1:12">
      <c r="A25" s="19"/>
      <c r="B25" s="19"/>
      <c r="C25" s="20"/>
      <c r="D25" s="56" t="s">
        <v>90</v>
      </c>
      <c r="E25" s="56" t="s">
        <v>91</v>
      </c>
      <c r="F25" s="56" t="s">
        <v>24</v>
      </c>
      <c r="G25" s="60" t="s">
        <v>92</v>
      </c>
      <c r="H25" s="13">
        <v>77.6</v>
      </c>
      <c r="I25" s="13">
        <f t="shared" si="1"/>
        <v>78.576</v>
      </c>
      <c r="J25" s="11">
        <f>RANK(I25,$I$23:$I$27,0)</f>
        <v>3</v>
      </c>
      <c r="K25" s="13"/>
      <c r="L25" s="13"/>
    </row>
    <row r="26" s="1" customFormat="1" ht="28" customHeight="1" spans="1:12">
      <c r="A26" s="19"/>
      <c r="B26" s="19"/>
      <c r="C26" s="20"/>
      <c r="D26" s="56" t="s">
        <v>93</v>
      </c>
      <c r="E26" s="57" t="s">
        <v>94</v>
      </c>
      <c r="F26" s="57" t="s">
        <v>19</v>
      </c>
      <c r="G26" s="60" t="s">
        <v>95</v>
      </c>
      <c r="H26" s="23">
        <v>78.9</v>
      </c>
      <c r="I26" s="13">
        <f t="shared" si="1"/>
        <v>78.688</v>
      </c>
      <c r="J26" s="11">
        <f>RANK(I26,$I$23:$I$27,0)</f>
        <v>2</v>
      </c>
      <c r="K26" s="23"/>
      <c r="L26" s="23"/>
    </row>
    <row r="27" s="1" customFormat="1" ht="28" customHeight="1" spans="1:12">
      <c r="A27" s="19"/>
      <c r="B27" s="19"/>
      <c r="C27" s="20"/>
      <c r="D27" s="52" t="s">
        <v>96</v>
      </c>
      <c r="E27" s="59" t="s">
        <v>97</v>
      </c>
      <c r="F27" s="59" t="s">
        <v>24</v>
      </c>
      <c r="G27" s="54" t="s">
        <v>98</v>
      </c>
      <c r="H27" s="18">
        <v>74.5</v>
      </c>
      <c r="I27" s="18">
        <f t="shared" si="1"/>
        <v>75.732</v>
      </c>
      <c r="J27" s="16">
        <f>RANK(I27,$I$23:$I$27,0)</f>
        <v>4</v>
      </c>
      <c r="K27" s="18"/>
      <c r="L27" s="18"/>
    </row>
    <row r="28" s="1" customFormat="1" ht="28" customHeight="1" spans="1:12">
      <c r="A28" s="37" t="s">
        <v>99</v>
      </c>
      <c r="B28" s="37" t="s">
        <v>100</v>
      </c>
      <c r="C28" s="38" t="s">
        <v>35</v>
      </c>
      <c r="D28" s="61" t="s">
        <v>101</v>
      </c>
      <c r="E28" s="62" t="s">
        <v>102</v>
      </c>
      <c r="F28" s="62" t="s">
        <v>19</v>
      </c>
      <c r="G28" s="63" t="s">
        <v>103</v>
      </c>
      <c r="H28" s="42">
        <v>81.1</v>
      </c>
      <c r="I28" s="42">
        <f t="shared" si="1"/>
        <v>81.568</v>
      </c>
      <c r="J28" s="38">
        <f>RANK(I28,$I$28:$I$29,0)</f>
        <v>1</v>
      </c>
      <c r="K28" s="42" t="s">
        <v>21</v>
      </c>
      <c r="L28" s="42"/>
    </row>
    <row r="29" s="1" customFormat="1" ht="28" customHeight="1" spans="1:12">
      <c r="A29" s="43"/>
      <c r="B29" s="43"/>
      <c r="C29" s="11"/>
      <c r="D29" s="50" t="s">
        <v>104</v>
      </c>
      <c r="E29" s="64" t="s">
        <v>105</v>
      </c>
      <c r="F29" s="64" t="s">
        <v>19</v>
      </c>
      <c r="G29" s="60" t="s">
        <v>106</v>
      </c>
      <c r="H29" s="13">
        <v>76.8</v>
      </c>
      <c r="I29" s="13">
        <f t="shared" si="1"/>
        <v>78.352</v>
      </c>
      <c r="J29" s="11">
        <f>RANK(I29,$I$28:$I$29,0)</f>
        <v>2</v>
      </c>
      <c r="K29" s="13"/>
      <c r="L29" s="13"/>
    </row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</sheetData>
  <sortState ref="D3:X61">
    <sortCondition ref="J3"/>
  </sortState>
  <mergeCells count="25">
    <mergeCell ref="A1:L1"/>
    <mergeCell ref="D2:J2"/>
    <mergeCell ref="A2:A3"/>
    <mergeCell ref="A4:A8"/>
    <mergeCell ref="A9:A13"/>
    <mergeCell ref="A15:A17"/>
    <mergeCell ref="A18:A22"/>
    <mergeCell ref="A23:A27"/>
    <mergeCell ref="A28:A29"/>
    <mergeCell ref="B2:B3"/>
    <mergeCell ref="B4:B8"/>
    <mergeCell ref="B9:B13"/>
    <mergeCell ref="B15:B17"/>
    <mergeCell ref="B18:B22"/>
    <mergeCell ref="B23:B27"/>
    <mergeCell ref="B28:B29"/>
    <mergeCell ref="C2:C3"/>
    <mergeCell ref="C4:C8"/>
    <mergeCell ref="C9:C13"/>
    <mergeCell ref="C15:C17"/>
    <mergeCell ref="C18:C22"/>
    <mergeCell ref="C23:C27"/>
    <mergeCell ref="C28:C29"/>
    <mergeCell ref="K2:K3"/>
    <mergeCell ref="L2:L3"/>
  </mergeCells>
  <printOptions horizontalCentered="1"/>
  <pageMargins left="0.590277777777778" right="0.590277777777778" top="0.786805555555556" bottom="0.590277777777778" header="0.297916666666667" footer="0.297916666666667"/>
  <pageSetup paperSize="9" fitToHeight="0" orientation="portrait" horizontalDpi="600"/>
  <headerFooter>
    <oddFooter>&amp;C第 &amp;P 页，共 &amp;N 页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按岗位按排名排序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cp:lastPrinted>2020-09-05T04:47:00Z</cp:lastPrinted>
  <dcterms:modified xsi:type="dcterms:W3CDTF">2021-10-25T08:12:18Z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